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450" activeTab="2"/>
  </bookViews>
  <sheets>
    <sheet name="Domarprotokoll" sheetId="1" r:id="rId1"/>
    <sheet name="Matchprotokoll" sheetId="2" r:id="rId2"/>
    <sheet name="Lagmatchprotokoll" sheetId="3" r:id="rId3"/>
  </sheets>
  <definedNames>
    <definedName name="_xlnm.Print_Area" localSheetId="2">'Lagmatchprotokoll'!$A$1:$K$40</definedName>
  </definedNames>
  <calcPr fullCalcOnLoad="1"/>
</workbook>
</file>

<file path=xl/sharedStrings.xml><?xml version="1.0" encoding="utf-8"?>
<sst xmlns="http://schemas.openxmlformats.org/spreadsheetml/2006/main" count="306" uniqueCount="77">
  <si>
    <t>Resultat i set</t>
  </si>
  <si>
    <t>Matchställning</t>
  </si>
  <si>
    <t>Herrdubbel 1</t>
  </si>
  <si>
    <t>-</t>
  </si>
  <si>
    <t>Damdubbel</t>
  </si>
  <si>
    <t>Herrdubbel 2</t>
  </si>
  <si>
    <t>Herrsingel 1</t>
  </si>
  <si>
    <t>Mixeddubbel</t>
  </si>
  <si>
    <t>Antal vunna delmatcher:</t>
  </si>
  <si>
    <t>Antal vunna set:</t>
  </si>
  <si>
    <t>Lagledare:</t>
  </si>
  <si>
    <t>Match</t>
  </si>
  <si>
    <t>Tävling</t>
  </si>
  <si>
    <t>Bana</t>
  </si>
  <si>
    <t>Paus</t>
  </si>
  <si>
    <t>Datum / tid</t>
  </si>
  <si>
    <t>Spelare</t>
  </si>
  <si>
    <t>Set</t>
  </si>
  <si>
    <t>Poängräkning</t>
  </si>
  <si>
    <t>Poäng</t>
  </si>
  <si>
    <t>Vinnare och poäng</t>
  </si>
  <si>
    <t>Underskrift</t>
  </si>
  <si>
    <t>Matchdatum:</t>
  </si>
  <si>
    <t>Matchledare</t>
  </si>
  <si>
    <t>Matchledare:</t>
  </si>
  <si>
    <t>Protesten avser felaktig styrkeordning i följande match(er)</t>
  </si>
  <si>
    <r>
      <t xml:space="preserve">Protest från </t>
    </r>
    <r>
      <rPr>
        <b/>
        <sz val="8"/>
        <rFont val="Arial"/>
        <family val="2"/>
      </rPr>
      <t xml:space="preserve">Lag / Lagledare </t>
    </r>
  </si>
  <si>
    <r>
      <t xml:space="preserve">Delgiven innan lagmatchstart till </t>
    </r>
    <r>
      <rPr>
        <b/>
        <sz val="8"/>
        <rFont val="Arial"/>
        <family val="2"/>
      </rPr>
      <t>Motståndarlagledare</t>
    </r>
  </si>
  <si>
    <t>Slut</t>
  </si>
  <si>
    <t>Domare</t>
  </si>
  <si>
    <t>Servedomare</t>
  </si>
  <si>
    <t>Herrsingel 2</t>
  </si>
  <si>
    <t xml:space="preserve">          L A G M A T C H P R O T O K O L L</t>
  </si>
  <si>
    <t>Instruktioner</t>
  </si>
  <si>
    <t>* Fyll i cellerna C4 och D4 med datum och namn på serien ("2009-03-01" och "Superettan")</t>
  </si>
  <si>
    <t>* Skriv ut denna sida om ni önskar lagmatchprotokollet på papper (t ex till ett program till åskådarna)</t>
  </si>
  <si>
    <t>* Skriv ut domarprotokoll (flik domarprotokoll) eller matchprotokoll (flik matchprotokoll)</t>
  </si>
  <si>
    <t xml:space="preserve">* När matchen är färdigspelad, kontrollera resultatet och skriv ut lagmatchprotokollet för underskrift av </t>
  </si>
  <si>
    <t xml:space="preserve">  lagledare och matchledare/referee.</t>
  </si>
  <si>
    <t xml:space="preserve">  då måste man manuellt justera Matchställning och Vunna delmatcher/Vunna set!!</t>
  </si>
  <si>
    <t xml:space="preserve">  vinnaren i matchen och fyller i matchställningen. Observera att skador, uppgivet, WO mm inte hanteras,</t>
  </si>
  <si>
    <t>Observera</t>
  </si>
  <si>
    <t>Tips</t>
  </si>
  <si>
    <t>När du fyller i så är det lättaste att använda Tab-tangenten för att flytta mellan olika rutor. Då hamnar du</t>
  </si>
  <si>
    <t xml:space="preserve">Detta blad (och övriga i mallen) är skrivskyddat för att oavsiktliga ändringar inte skall kunna göras. </t>
  </si>
  <si>
    <t>Lösenordet är (ingenting) så det är bara att gå in på Verktyg, Skydd, Ta bort bladets skydd om du behöver</t>
  </si>
  <si>
    <t>göra några ändringar. Detta skall dock normalt sett inte behövas!</t>
  </si>
  <si>
    <t>text) kommer inte med på utskriften!</t>
  </si>
  <si>
    <t>Match- ordning</t>
  </si>
  <si>
    <t xml:space="preserve">                                 /</t>
  </si>
  <si>
    <t>* Fyll i lagens namn i B6 och D6</t>
  </si>
  <si>
    <t>* Fyll i matchordningen i kolumn A (cellerna A7, A10, A13 osv.)</t>
  </si>
  <si>
    <t>* Fyll i spelarnas namn i B8/B9 resp D8/D9 osv. för samtliga delmatcher</t>
  </si>
  <si>
    <t>* Vart efter matcherna spelas, fyll i setsiffrorna i F7/H7, F8/H8, F9/F9 osv. Formler beräknar automatiskt</t>
  </si>
  <si>
    <t>Observera också att det är ett utskriftsområde så eventuella ändringar utanför A1:K40 (som t ex denna</t>
  </si>
  <si>
    <t>Slutordning</t>
  </si>
  <si>
    <t>* Slutordning skall fyllas i med den ordning i vilken matcherna slutar. Denna gör att Matchställning fylls i</t>
  </si>
  <si>
    <t xml:space="preserve">  "i rätt ordning", dvs man kan i protokollet följa matchens utveckling.</t>
  </si>
  <si>
    <t>Användning och förändring är fri under förutsättning att ursprunglig upphovsman anges.</t>
  </si>
  <si>
    <t>Antal bollar</t>
  </si>
  <si>
    <t>Start</t>
  </si>
  <si>
    <t>Ordning</t>
  </si>
  <si>
    <t>Dag/Tid</t>
  </si>
  <si>
    <t>Domare:</t>
  </si>
  <si>
    <t>Referee:</t>
  </si>
  <si>
    <t>DOMARPROTOKOLL</t>
  </si>
  <si>
    <t>Protokollet är skapat av Daniel Andersson, daniel.andersson@proclient.se.</t>
  </si>
  <si>
    <t>Setvinster</t>
  </si>
  <si>
    <t>Matchvinster</t>
  </si>
  <si>
    <t>Annan typ av protest skall sändas skriftligen till Badminton Sweden inom 3 dagar.</t>
  </si>
  <si>
    <t>automatiskt enbart i de rutor som krävs.</t>
  </si>
  <si>
    <t>Herrsingel 3</t>
  </si>
  <si>
    <t>Namn på serien</t>
  </si>
  <si>
    <t xml:space="preserve">Fyll i datum </t>
  </si>
  <si>
    <t>Lag 1</t>
  </si>
  <si>
    <t>Lag 2</t>
  </si>
  <si>
    <t>Damsingel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</si>
</sst>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#,##0&quot; kr&quot;;\-#,##0&quot; kr&quot;"/>
    <numFmt numFmtId="175" formatCode="#,##0&quot; kr&quot;;[Red]\-#,##0&quot; kr&quot;"/>
    <numFmt numFmtId="176" formatCode="#,##0.00&quot; kr&quot;;\-#,##0.00&quot; kr&quot;"/>
    <numFmt numFmtId="177" formatCode="#,##0.00&quot; kr&quot;;[Red]\-#,##0.00&quot; kr&quot;"/>
    <numFmt numFmtId="178" formatCode="_-* #,##0&quot; kr&quot;_-;\-* #,##0&quot; kr&quot;_-;_-* &quot;-&quot;&quot; kr&quot;_-;_-@_-"/>
    <numFmt numFmtId="179" formatCode="_-* #,##0_ _k_r_-;\-* #,##0_ _k_r_-;_-* &quot;-&quot;_ _k_r_-;_-@_-"/>
    <numFmt numFmtId="180" formatCode="_-* #,##0.00&quot; kr&quot;_-;\-* #,##0.00&quot; kr&quot;_-;_-* &quot;-&quot;??&quot; kr&quot;_-;_-@_-"/>
    <numFmt numFmtId="181" formatCode="_-* #,##0.00_ _k_r_-;\-* #,##0.00_ _k_r_-;_-* &quot;-&quot;??_ _k_r_-;_-@_-"/>
    <numFmt numFmtId="182" formatCode="d\ mmm"/>
    <numFmt numFmtId="183" formatCode="#"/>
    <numFmt numFmtId="184" formatCode="[$-41D]&quot;den &quot;d\ mmmm\ yyyy"/>
  </numFmts>
  <fonts count="56">
    <font>
      <sz val="10"/>
      <name val="Times New Roman"/>
      <family val="0"/>
    </font>
    <font>
      <sz val="8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medium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183" fontId="3" fillId="0" borderId="0" xfId="50" applyNumberFormat="1">
      <alignment/>
      <protection/>
    </xf>
    <xf numFmtId="183" fontId="3" fillId="0" borderId="0" xfId="50" applyNumberFormat="1" applyBorder="1" applyAlignment="1">
      <alignment/>
      <protection/>
    </xf>
    <xf numFmtId="183" fontId="3" fillId="0" borderId="16" xfId="50" applyNumberFormat="1" applyBorder="1" applyAlignment="1">
      <alignment/>
      <protection/>
    </xf>
    <xf numFmtId="183" fontId="3" fillId="0" borderId="17" xfId="50" applyNumberFormat="1" applyBorder="1">
      <alignment/>
      <protection/>
    </xf>
    <xf numFmtId="183" fontId="3" fillId="0" borderId="18" xfId="50" applyNumberFormat="1" applyBorder="1">
      <alignment/>
      <protection/>
    </xf>
    <xf numFmtId="183" fontId="3" fillId="0" borderId="19" xfId="50" applyNumberFormat="1" applyBorder="1" applyAlignment="1">
      <alignment/>
      <protection/>
    </xf>
    <xf numFmtId="183" fontId="3" fillId="0" borderId="20" xfId="50" applyNumberFormat="1" applyBorder="1">
      <alignment/>
      <protection/>
    </xf>
    <xf numFmtId="183" fontId="3" fillId="0" borderId="0" xfId="50" applyNumberFormat="1" applyBorder="1">
      <alignment/>
      <protection/>
    </xf>
    <xf numFmtId="183" fontId="3" fillId="0" borderId="16" xfId="50" applyNumberFormat="1" applyBorder="1">
      <alignment/>
      <protection/>
    </xf>
    <xf numFmtId="183" fontId="3" fillId="0" borderId="21" xfId="50" applyNumberFormat="1" applyBorder="1" applyAlignment="1">
      <alignment/>
      <protection/>
    </xf>
    <xf numFmtId="183" fontId="3" fillId="0" borderId="22" xfId="50" applyNumberFormat="1" applyBorder="1" applyAlignment="1">
      <alignment/>
      <protection/>
    </xf>
    <xf numFmtId="183" fontId="3" fillId="0" borderId="23" xfId="50" applyNumberFormat="1" applyBorder="1" applyAlignment="1">
      <alignment/>
      <protection/>
    </xf>
    <xf numFmtId="183" fontId="3" fillId="0" borderId="24" xfId="50" applyNumberFormat="1" applyBorder="1" applyAlignment="1">
      <alignment/>
      <protection/>
    </xf>
    <xf numFmtId="183" fontId="3" fillId="0" borderId="25" xfId="50" applyNumberFormat="1" applyBorder="1">
      <alignment/>
      <protection/>
    </xf>
    <xf numFmtId="183" fontId="3" fillId="0" borderId="26" xfId="50" applyNumberFormat="1" applyBorder="1" applyAlignment="1">
      <alignment/>
      <protection/>
    </xf>
    <xf numFmtId="183" fontId="3" fillId="0" borderId="27" xfId="50" applyNumberFormat="1" applyBorder="1" applyAlignment="1">
      <alignment/>
      <protection/>
    </xf>
    <xf numFmtId="183" fontId="3" fillId="0" borderId="28" xfId="50" applyNumberFormat="1" applyBorder="1">
      <alignment/>
      <protection/>
    </xf>
    <xf numFmtId="183" fontId="3" fillId="0" borderId="29" xfId="50" applyNumberFormat="1" applyBorder="1">
      <alignment/>
      <protection/>
    </xf>
    <xf numFmtId="183" fontId="3" fillId="0" borderId="21" xfId="50" applyNumberFormat="1" applyFill="1" applyBorder="1" applyAlignment="1">
      <alignment/>
      <protection/>
    </xf>
    <xf numFmtId="183" fontId="3" fillId="0" borderId="28" xfId="50" applyNumberFormat="1" applyFill="1" applyBorder="1">
      <alignment/>
      <protection/>
    </xf>
    <xf numFmtId="183" fontId="3" fillId="0" borderId="26" xfId="50" applyNumberFormat="1" applyFill="1" applyBorder="1" applyAlignment="1">
      <alignment/>
      <protection/>
    </xf>
    <xf numFmtId="183" fontId="3" fillId="0" borderId="22" xfId="50" applyNumberFormat="1" applyFill="1" applyBorder="1" applyAlignment="1">
      <alignment/>
      <protection/>
    </xf>
    <xf numFmtId="183" fontId="3" fillId="0" borderId="0" xfId="50" applyNumberFormat="1" applyFill="1">
      <alignment/>
      <protection/>
    </xf>
    <xf numFmtId="183" fontId="3" fillId="0" borderId="23" xfId="50" applyNumberFormat="1" applyFill="1" applyBorder="1" applyAlignment="1">
      <alignment/>
      <protection/>
    </xf>
    <xf numFmtId="183" fontId="3" fillId="0" borderId="29" xfId="50" applyNumberFormat="1" applyFill="1" applyBorder="1">
      <alignment/>
      <protection/>
    </xf>
    <xf numFmtId="183" fontId="3" fillId="0" borderId="27" xfId="50" applyNumberFormat="1" applyFill="1" applyBorder="1" applyAlignment="1">
      <alignment/>
      <protection/>
    </xf>
    <xf numFmtId="183" fontId="3" fillId="0" borderId="24" xfId="50" applyNumberFormat="1" applyFill="1" applyBorder="1" applyAlignment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4" fontId="4" fillId="0" borderId="0" xfId="0" applyNumberFormat="1" applyFont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left"/>
      <protection/>
    </xf>
    <xf numFmtId="0" fontId="4" fillId="0" borderId="30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7" fillId="0" borderId="33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33" xfId="0" applyFont="1" applyBorder="1" applyAlignment="1" applyProtection="1">
      <alignment horizontal="centerContinuous"/>
      <protection/>
    </xf>
    <xf numFmtId="0" fontId="7" fillId="0" borderId="40" xfId="0" applyFont="1" applyBorder="1" applyAlignment="1" applyProtection="1">
      <alignment horizontal="centerContinuous"/>
      <protection/>
    </xf>
    <xf numFmtId="0" fontId="11" fillId="0" borderId="41" xfId="0" applyFont="1" applyBorder="1" applyAlignment="1" applyProtection="1">
      <alignment horizontal="left"/>
      <protection/>
    </xf>
    <xf numFmtId="0" fontId="6" fillId="0" borderId="42" xfId="0" applyFont="1" applyBorder="1" applyAlignment="1" applyProtection="1">
      <alignment horizontal="centerContinuous"/>
      <protection/>
    </xf>
    <xf numFmtId="0" fontId="11" fillId="0" borderId="41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43" xfId="0" applyFont="1" applyBorder="1" applyAlignment="1" applyProtection="1">
      <alignment horizontal="centerContinuous"/>
      <protection/>
    </xf>
    <xf numFmtId="0" fontId="4" fillId="0" borderId="41" xfId="0" applyFont="1" applyBorder="1" applyAlignment="1" applyProtection="1">
      <alignment horizontal="left"/>
      <protection/>
    </xf>
    <xf numFmtId="0" fontId="7" fillId="0" borderId="43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/>
    </xf>
    <xf numFmtId="0" fontId="11" fillId="0" borderId="44" xfId="0" applyFont="1" applyBorder="1" applyAlignment="1" applyProtection="1">
      <alignment horizontal="left"/>
      <protection/>
    </xf>
    <xf numFmtId="0" fontId="7" fillId="0" borderId="45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9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1" fillId="0" borderId="4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1" fillId="0" borderId="35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 locked="0"/>
    </xf>
    <xf numFmtId="183" fontId="3" fillId="0" borderId="47" xfId="50" applyNumberFormat="1" applyBorder="1" applyAlignment="1">
      <alignment/>
      <protection/>
    </xf>
    <xf numFmtId="183" fontId="3" fillId="0" borderId="48" xfId="50" applyNumberFormat="1" applyBorder="1" applyAlignment="1">
      <alignment/>
      <protection/>
    </xf>
    <xf numFmtId="183" fontId="3" fillId="0" borderId="0" xfId="50" applyNumberFormat="1" applyAlignment="1">
      <alignment horizontal="center"/>
      <protection/>
    </xf>
    <xf numFmtId="183" fontId="3" fillId="0" borderId="0" xfId="50" applyNumberFormat="1" applyFont="1" applyAlignment="1">
      <alignment/>
      <protection/>
    </xf>
    <xf numFmtId="0" fontId="3" fillId="0" borderId="49" xfId="0" applyFont="1" applyBorder="1" applyAlignment="1" applyProtection="1">
      <alignment/>
      <protection/>
    </xf>
    <xf numFmtId="0" fontId="3" fillId="0" borderId="50" xfId="0" applyFont="1" applyBorder="1" applyAlignment="1" applyProtection="1">
      <alignment/>
      <protection/>
    </xf>
    <xf numFmtId="0" fontId="3" fillId="0" borderId="51" xfId="0" applyFont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6" fillId="0" borderId="52" xfId="0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46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 horizontal="right"/>
    </xf>
    <xf numFmtId="0" fontId="3" fillId="0" borderId="5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54" xfId="0" applyFont="1" applyBorder="1" applyAlignment="1">
      <alignment/>
    </xf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/>
    </xf>
    <xf numFmtId="0" fontId="20" fillId="0" borderId="57" xfId="0" applyFont="1" applyBorder="1" applyAlignment="1">
      <alignment/>
    </xf>
    <xf numFmtId="0" fontId="20" fillId="0" borderId="58" xfId="0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20" fillId="0" borderId="56" xfId="0" applyFont="1" applyBorder="1" applyAlignment="1">
      <alignment horizontal="left"/>
    </xf>
    <xf numFmtId="0" fontId="19" fillId="0" borderId="16" xfId="0" applyFont="1" applyBorder="1" applyAlignment="1">
      <alignment/>
    </xf>
    <xf numFmtId="183" fontId="3" fillId="0" borderId="17" xfId="50" applyNumberFormat="1" applyBorder="1" applyAlignment="1">
      <alignment/>
      <protection/>
    </xf>
    <xf numFmtId="0" fontId="7" fillId="0" borderId="66" xfId="0" applyFont="1" applyBorder="1" applyAlignment="1" applyProtection="1">
      <alignment/>
      <protection/>
    </xf>
    <xf numFmtId="183" fontId="3" fillId="0" borderId="0" xfId="50" applyNumberFormat="1" applyFont="1" applyBorder="1">
      <alignment/>
      <protection/>
    </xf>
    <xf numFmtId="183" fontId="3" fillId="0" borderId="67" xfId="50" applyNumberFormat="1" applyBorder="1">
      <alignment/>
      <protection/>
    </xf>
    <xf numFmtId="183" fontId="3" fillId="0" borderId="19" xfId="50" applyNumberFormat="1" applyFont="1" applyBorder="1" applyAlignment="1">
      <alignment/>
      <protection/>
    </xf>
    <xf numFmtId="183" fontId="3" fillId="0" borderId="18" xfId="50" applyNumberFormat="1" applyBorder="1" applyAlignment="1">
      <alignment/>
      <protection/>
    </xf>
    <xf numFmtId="183" fontId="3" fillId="0" borderId="20" xfId="50" applyNumberFormat="1" applyBorder="1" applyAlignment="1">
      <alignment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69" xfId="0" applyFont="1" applyBorder="1" applyAlignment="1" applyProtection="1">
      <alignment horizontal="center"/>
      <protection/>
    </xf>
    <xf numFmtId="0" fontId="3" fillId="0" borderId="70" xfId="0" applyFont="1" applyBorder="1" applyAlignment="1" applyProtection="1">
      <alignment horizontal="center"/>
      <protection/>
    </xf>
    <xf numFmtId="0" fontId="3" fillId="0" borderId="71" xfId="0" applyFont="1" applyBorder="1" applyAlignment="1" applyProtection="1">
      <alignment horizontal="center"/>
      <protection/>
    </xf>
    <xf numFmtId="0" fontId="3" fillId="0" borderId="72" xfId="0" applyFont="1" applyBorder="1" applyAlignment="1" applyProtection="1">
      <alignment horizontal="center"/>
      <protection/>
    </xf>
    <xf numFmtId="0" fontId="3" fillId="0" borderId="73" xfId="0" applyFont="1" applyBorder="1" applyAlignment="1" applyProtection="1">
      <alignment horizontal="center"/>
      <protection/>
    </xf>
    <xf numFmtId="0" fontId="15" fillId="0" borderId="70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 horizontal="center"/>
      <protection/>
    </xf>
    <xf numFmtId="0" fontId="15" fillId="0" borderId="72" xfId="0" applyFont="1" applyBorder="1" applyAlignment="1" applyProtection="1">
      <alignment horizontal="center"/>
      <protection/>
    </xf>
    <xf numFmtId="0" fontId="15" fillId="0" borderId="73" xfId="0" applyFont="1" applyBorder="1" applyAlignment="1" applyProtection="1">
      <alignment horizontal="center"/>
      <protection/>
    </xf>
    <xf numFmtId="0" fontId="3" fillId="0" borderId="68" xfId="0" applyFont="1" applyBorder="1" applyAlignment="1" applyProtection="1">
      <alignment horizontal="center"/>
      <protection/>
    </xf>
    <xf numFmtId="0" fontId="3" fillId="0" borderId="69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/>
    </xf>
    <xf numFmtId="0" fontId="3" fillId="0" borderId="46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1" fillId="0" borderId="39" xfId="0" applyFont="1" applyBorder="1" applyAlignment="1" applyProtection="1">
      <alignment/>
      <protection/>
    </xf>
    <xf numFmtId="183" fontId="3" fillId="33" borderId="20" xfId="50" applyNumberFormat="1" applyFill="1" applyBorder="1">
      <alignment/>
      <protection/>
    </xf>
    <xf numFmtId="183" fontId="3" fillId="33" borderId="17" xfId="50" applyNumberFormat="1" applyFill="1" applyBorder="1">
      <alignment/>
      <protection/>
    </xf>
    <xf numFmtId="183" fontId="3" fillId="33" borderId="48" xfId="50" applyNumberFormat="1" applyFill="1" applyBorder="1">
      <alignment/>
      <protection/>
    </xf>
    <xf numFmtId="183" fontId="3" fillId="33" borderId="59" xfId="50" applyNumberFormat="1" applyFill="1" applyBorder="1">
      <alignment/>
      <protection/>
    </xf>
    <xf numFmtId="183" fontId="3" fillId="33" borderId="61" xfId="50" applyNumberFormat="1" applyFill="1" applyBorder="1" applyAlignment="1">
      <alignment/>
      <protection/>
    </xf>
    <xf numFmtId="183" fontId="3" fillId="33" borderId="74" xfId="50" applyNumberFormat="1" applyFill="1" applyBorder="1" applyAlignment="1">
      <alignment/>
      <protection/>
    </xf>
    <xf numFmtId="183" fontId="3" fillId="33" borderId="75" xfId="50" applyNumberFormat="1" applyFill="1" applyBorder="1" applyAlignment="1">
      <alignment/>
      <protection/>
    </xf>
    <xf numFmtId="183" fontId="3" fillId="33" borderId="76" xfId="50" applyNumberFormat="1" applyFill="1" applyBorder="1">
      <alignment/>
      <protection/>
    </xf>
    <xf numFmtId="183" fontId="3" fillId="33" borderId="77" xfId="50" applyNumberFormat="1" applyFill="1" applyBorder="1" applyAlignment="1">
      <alignment/>
      <protection/>
    </xf>
    <xf numFmtId="183" fontId="3" fillId="33" borderId="78" xfId="50" applyNumberFormat="1" applyFill="1" applyBorder="1" applyAlignment="1">
      <alignment/>
      <protection/>
    </xf>
    <xf numFmtId="183" fontId="3" fillId="33" borderId="79" xfId="50" applyNumberFormat="1" applyFill="1" applyBorder="1" applyAlignment="1">
      <alignment/>
      <protection/>
    </xf>
    <xf numFmtId="183" fontId="3" fillId="33" borderId="20" xfId="50" applyNumberFormat="1" applyFill="1" applyBorder="1" applyAlignment="1">
      <alignment/>
      <protection/>
    </xf>
    <xf numFmtId="183" fontId="3" fillId="33" borderId="17" xfId="50" applyNumberFormat="1" applyFill="1" applyBorder="1" applyAlignment="1">
      <alignment/>
      <protection/>
    </xf>
    <xf numFmtId="183" fontId="3" fillId="33" borderId="18" xfId="50" applyNumberFormat="1" applyFill="1" applyBorder="1" applyAlignment="1">
      <alignment/>
      <protection/>
    </xf>
    <xf numFmtId="183" fontId="3" fillId="34" borderId="20" xfId="50" applyNumberFormat="1" applyFill="1" applyBorder="1" applyAlignment="1">
      <alignment/>
      <protection/>
    </xf>
    <xf numFmtId="183" fontId="3" fillId="34" borderId="17" xfId="50" applyNumberFormat="1" applyFill="1" applyBorder="1" applyAlignment="1">
      <alignment/>
      <protection/>
    </xf>
    <xf numFmtId="183" fontId="3" fillId="34" borderId="18" xfId="50" applyNumberFormat="1" applyFill="1" applyBorder="1" applyAlignment="1">
      <alignment/>
      <protection/>
    </xf>
    <xf numFmtId="183" fontId="3" fillId="34" borderId="59" xfId="50" applyNumberFormat="1" applyFill="1" applyBorder="1">
      <alignment/>
      <protection/>
    </xf>
    <xf numFmtId="183" fontId="3" fillId="34" borderId="61" xfId="50" applyNumberFormat="1" applyFill="1" applyBorder="1" applyAlignment="1">
      <alignment/>
      <protection/>
    </xf>
    <xf numFmtId="183" fontId="3" fillId="34" borderId="74" xfId="50" applyNumberFormat="1" applyFill="1" applyBorder="1" applyAlignment="1">
      <alignment/>
      <protection/>
    </xf>
    <xf numFmtId="183" fontId="3" fillId="34" borderId="75" xfId="50" applyNumberFormat="1" applyFill="1" applyBorder="1" applyAlignment="1">
      <alignment/>
      <protection/>
    </xf>
    <xf numFmtId="183" fontId="3" fillId="34" borderId="76" xfId="50" applyNumberFormat="1" applyFill="1" applyBorder="1">
      <alignment/>
      <protection/>
    </xf>
    <xf numFmtId="183" fontId="3" fillId="34" borderId="77" xfId="50" applyNumberFormat="1" applyFill="1" applyBorder="1" applyAlignment="1">
      <alignment/>
      <protection/>
    </xf>
    <xf numFmtId="183" fontId="3" fillId="34" borderId="78" xfId="50" applyNumberFormat="1" applyFill="1" applyBorder="1" applyAlignment="1">
      <alignment/>
      <protection/>
    </xf>
    <xf numFmtId="183" fontId="3" fillId="34" borderId="79" xfId="50" applyNumberFormat="1" applyFill="1" applyBorder="1" applyAlignment="1">
      <alignment/>
      <protection/>
    </xf>
    <xf numFmtId="183" fontId="3" fillId="34" borderId="20" xfId="50" applyNumberFormat="1" applyFill="1" applyBorder="1">
      <alignment/>
      <protection/>
    </xf>
    <xf numFmtId="183" fontId="3" fillId="34" borderId="17" xfId="50" applyNumberFormat="1" applyFill="1" applyBorder="1">
      <alignment/>
      <protection/>
    </xf>
    <xf numFmtId="183" fontId="3" fillId="34" borderId="18" xfId="50" applyNumberFormat="1" applyFill="1" applyBorder="1">
      <alignment/>
      <protection/>
    </xf>
    <xf numFmtId="183" fontId="3" fillId="34" borderId="53" xfId="50" applyNumberFormat="1" applyFill="1" applyBorder="1" applyAlignment="1">
      <alignment/>
      <protection/>
    </xf>
    <xf numFmtId="0" fontId="0" fillId="34" borderId="25" xfId="0" applyFill="1" applyBorder="1" applyAlignment="1">
      <alignment/>
    </xf>
    <xf numFmtId="0" fontId="0" fillId="34" borderId="54" xfId="0" applyFill="1" applyBorder="1" applyAlignment="1">
      <alignment/>
    </xf>
    <xf numFmtId="183" fontId="3" fillId="0" borderId="67" xfId="50" applyNumberFormat="1" applyBorder="1" applyAlignment="1">
      <alignment/>
      <protection/>
    </xf>
    <xf numFmtId="183" fontId="3" fillId="0" borderId="19" xfId="50" applyNumberFormat="1" applyBorder="1" applyAlignment="1">
      <alignment/>
      <protection/>
    </xf>
    <xf numFmtId="183" fontId="3" fillId="0" borderId="47" xfId="50" applyNumberFormat="1" applyBorder="1" applyAlignment="1">
      <alignment/>
      <protection/>
    </xf>
    <xf numFmtId="183" fontId="3" fillId="0" borderId="0" xfId="50" applyNumberFormat="1" applyBorder="1" applyAlignment="1">
      <alignment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183" fontId="3" fillId="0" borderId="48" xfId="50" applyNumberFormat="1" applyBorder="1" applyAlignment="1">
      <alignment/>
      <protection/>
    </xf>
    <xf numFmtId="0" fontId="0" fillId="0" borderId="48" xfId="0" applyBorder="1" applyAlignment="1">
      <alignment/>
    </xf>
    <xf numFmtId="183" fontId="3" fillId="0" borderId="53" xfId="50" applyNumberFormat="1" applyBorder="1" applyAlignment="1">
      <alignment/>
      <protection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183" fontId="3" fillId="34" borderId="48" xfId="50" applyNumberFormat="1" applyFill="1" applyBorder="1" applyAlignment="1">
      <alignment/>
      <protection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0" xfId="0" applyFill="1" applyAlignment="1">
      <alignment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183" fontId="3" fillId="0" borderId="25" xfId="50" applyNumberFormat="1" applyBorder="1" applyAlignment="1">
      <alignment/>
      <protection/>
    </xf>
    <xf numFmtId="183" fontId="3" fillId="0" borderId="20" xfId="50" applyNumberFormat="1" applyBorder="1" applyAlignment="1">
      <alignment/>
      <protection/>
    </xf>
    <xf numFmtId="183" fontId="3" fillId="0" borderId="0" xfId="50" applyNumberFormat="1" applyFont="1" applyBorder="1" applyAlignment="1">
      <alignment/>
      <protection/>
    </xf>
    <xf numFmtId="183" fontId="3" fillId="0" borderId="16" xfId="50" applyNumberFormat="1" applyBorder="1" applyAlignment="1">
      <alignment/>
      <protection/>
    </xf>
    <xf numFmtId="183" fontId="3" fillId="0" borderId="54" xfId="50" applyNumberFormat="1" applyBorder="1" applyAlignment="1">
      <alignment/>
      <protection/>
    </xf>
    <xf numFmtId="0" fontId="3" fillId="0" borderId="0" xfId="50" applyAlignment="1">
      <alignment/>
      <protection/>
    </xf>
    <xf numFmtId="183" fontId="3" fillId="0" borderId="18" xfId="50" applyNumberFormat="1" applyBorder="1" applyAlignment="1">
      <alignment/>
      <protection/>
    </xf>
    <xf numFmtId="0" fontId="3" fillId="0" borderId="25" xfId="50" applyBorder="1" applyAlignment="1">
      <alignment/>
      <protection/>
    </xf>
    <xf numFmtId="183" fontId="3" fillId="33" borderId="53" xfId="50" applyNumberFormat="1" applyFill="1" applyBorder="1" applyAlignment="1">
      <alignment/>
      <protection/>
    </xf>
    <xf numFmtId="0" fontId="0" fillId="33" borderId="25" xfId="0" applyFill="1" applyBorder="1" applyAlignment="1">
      <alignment/>
    </xf>
    <xf numFmtId="0" fontId="0" fillId="33" borderId="54" xfId="0" applyFill="1" applyBorder="1" applyAlignment="1">
      <alignment/>
    </xf>
    <xf numFmtId="183" fontId="3" fillId="33" borderId="48" xfId="50" applyNumberFormat="1" applyFill="1" applyBorder="1" applyAlignment="1">
      <alignment/>
      <protection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48" xfId="0" applyFill="1" applyBorder="1" applyAlignment="1">
      <alignment/>
    </xf>
    <xf numFmtId="183" fontId="3" fillId="0" borderId="0" xfId="50" applyNumberFormat="1" applyFont="1" applyAlignment="1">
      <alignment horizontal="center"/>
      <protection/>
    </xf>
    <xf numFmtId="183" fontId="3" fillId="0" borderId="0" xfId="50" applyNumberFormat="1" applyAlignment="1">
      <alignment horizontal="center"/>
      <protection/>
    </xf>
    <xf numFmtId="0" fontId="0" fillId="34" borderId="25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48" xfId="0" applyFill="1" applyBorder="1" applyAlignment="1">
      <alignment/>
    </xf>
    <xf numFmtId="183" fontId="3" fillId="34" borderId="80" xfId="50" applyNumberFormat="1" applyFill="1" applyBorder="1" applyAlignment="1">
      <alignment/>
      <protection/>
    </xf>
    <xf numFmtId="183" fontId="3" fillId="34" borderId="60" xfId="50" applyNumberFormat="1" applyFill="1" applyBorder="1" applyAlignment="1">
      <alignment/>
      <protection/>
    </xf>
    <xf numFmtId="183" fontId="3" fillId="34" borderId="14" xfId="50" applyNumberFormat="1" applyFill="1" applyBorder="1" applyAlignment="1">
      <alignment/>
      <protection/>
    </xf>
    <xf numFmtId="183" fontId="3" fillId="34" borderId="37" xfId="50" applyNumberFormat="1" applyFill="1" applyBorder="1" applyAlignment="1">
      <alignment/>
      <protection/>
    </xf>
    <xf numFmtId="183" fontId="3" fillId="0" borderId="81" xfId="50" applyNumberFormat="1" applyBorder="1" applyAlignment="1">
      <alignment/>
      <protection/>
    </xf>
    <xf numFmtId="183" fontId="3" fillId="0" borderId="82" xfId="50" applyNumberFormat="1" applyBorder="1" applyAlignment="1">
      <alignment/>
      <protection/>
    </xf>
    <xf numFmtId="0" fontId="0" fillId="33" borderId="0" xfId="0" applyFill="1" applyAlignment="1">
      <alignment/>
    </xf>
    <xf numFmtId="183" fontId="3" fillId="34" borderId="83" xfId="50" applyNumberFormat="1" applyFill="1" applyBorder="1" applyAlignment="1">
      <alignment/>
      <protection/>
    </xf>
    <xf numFmtId="183" fontId="3" fillId="34" borderId="74" xfId="50" applyNumberFormat="1" applyFill="1" applyBorder="1" applyAlignment="1">
      <alignment/>
      <protection/>
    </xf>
    <xf numFmtId="183" fontId="3" fillId="34" borderId="84" xfId="50" applyNumberFormat="1" applyFill="1" applyBorder="1" applyAlignment="1">
      <alignment/>
      <protection/>
    </xf>
    <xf numFmtId="183" fontId="3" fillId="34" borderId="85" xfId="50" applyNumberFormat="1" applyFill="1" applyBorder="1" applyAlignment="1">
      <alignment/>
      <protection/>
    </xf>
    <xf numFmtId="183" fontId="3" fillId="34" borderId="78" xfId="50" applyNumberFormat="1" applyFill="1" applyBorder="1" applyAlignment="1">
      <alignment/>
      <protection/>
    </xf>
    <xf numFmtId="183" fontId="3" fillId="34" borderId="86" xfId="50" applyNumberFormat="1" applyFill="1" applyBorder="1" applyAlignment="1">
      <alignment/>
      <protection/>
    </xf>
    <xf numFmtId="183" fontId="3" fillId="0" borderId="87" xfId="50" applyNumberFormat="1" applyBorder="1" applyAlignment="1">
      <alignment/>
      <protection/>
    </xf>
    <xf numFmtId="183" fontId="3" fillId="0" borderId="21" xfId="50" applyNumberFormat="1" applyBorder="1" applyAlignment="1">
      <alignment/>
      <protection/>
    </xf>
    <xf numFmtId="183" fontId="3" fillId="0" borderId="88" xfId="50" applyNumberFormat="1" applyBorder="1" applyAlignment="1">
      <alignment/>
      <protection/>
    </xf>
    <xf numFmtId="183" fontId="3" fillId="0" borderId="89" xfId="50" applyNumberFormat="1" applyBorder="1" applyAlignment="1">
      <alignment/>
      <protection/>
    </xf>
    <xf numFmtId="183" fontId="3" fillId="0" borderId="23" xfId="50" applyNumberFormat="1" applyBorder="1" applyAlignment="1">
      <alignment/>
      <protection/>
    </xf>
    <xf numFmtId="183" fontId="3" fillId="0" borderId="90" xfId="50" applyNumberFormat="1" applyBorder="1" applyAlignment="1">
      <alignment/>
      <protection/>
    </xf>
    <xf numFmtId="183" fontId="3" fillId="0" borderId="91" xfId="50" applyNumberFormat="1" applyBorder="1" applyAlignment="1">
      <alignment/>
      <protection/>
    </xf>
    <xf numFmtId="183" fontId="3" fillId="0" borderId="34" xfId="50" applyNumberFormat="1" applyBorder="1" applyAlignment="1">
      <alignment/>
      <protection/>
    </xf>
    <xf numFmtId="183" fontId="3" fillId="0" borderId="92" xfId="50" applyNumberFormat="1" applyBorder="1" applyAlignment="1">
      <alignment/>
      <protection/>
    </xf>
    <xf numFmtId="183" fontId="3" fillId="0" borderId="93" xfId="50" applyNumberFormat="1" applyBorder="1" applyAlignment="1">
      <alignment/>
      <protection/>
    </xf>
    <xf numFmtId="183" fontId="3" fillId="34" borderId="62" xfId="50" applyNumberFormat="1" applyFill="1" applyBorder="1" applyAlignment="1">
      <alignment/>
      <protection/>
    </xf>
    <xf numFmtId="183" fontId="3" fillId="34" borderId="15" xfId="50" applyNumberFormat="1" applyFill="1" applyBorder="1" applyAlignment="1">
      <alignment/>
      <protection/>
    </xf>
    <xf numFmtId="183" fontId="3" fillId="0" borderId="0" xfId="50" applyNumberFormat="1" applyFont="1" applyAlignment="1">
      <alignment/>
      <protection/>
    </xf>
    <xf numFmtId="183" fontId="3" fillId="0" borderId="0" xfId="50" applyNumberFormat="1" applyAlignment="1">
      <alignment/>
      <protection/>
    </xf>
    <xf numFmtId="49" fontId="3" fillId="0" borderId="17" xfId="50" applyNumberFormat="1" applyBorder="1" applyAlignment="1">
      <alignment horizontal="left"/>
      <protection/>
    </xf>
    <xf numFmtId="14" fontId="3" fillId="0" borderId="17" xfId="50" applyNumberFormat="1" applyBorder="1" applyAlignment="1">
      <alignment horizontal="left"/>
      <protection/>
    </xf>
    <xf numFmtId="14" fontId="3" fillId="0" borderId="25" xfId="50" applyNumberFormat="1" applyBorder="1" applyAlignment="1">
      <alignment horizontal="left"/>
      <protection/>
    </xf>
    <xf numFmtId="183" fontId="3" fillId="0" borderId="17" xfId="50" applyNumberFormat="1" applyBorder="1" applyAlignment="1">
      <alignment/>
      <protection/>
    </xf>
    <xf numFmtId="0" fontId="3" fillId="0" borderId="17" xfId="50" applyBorder="1" applyAlignment="1">
      <alignment/>
      <protection/>
    </xf>
    <xf numFmtId="0" fontId="3" fillId="0" borderId="0" xfId="50" applyBorder="1" applyAlignment="1">
      <alignment/>
      <protection/>
    </xf>
    <xf numFmtId="183" fontId="3" fillId="0" borderId="17" xfId="50" applyNumberFormat="1" applyBorder="1" applyAlignment="1">
      <alignment horizontal="left"/>
      <protection/>
    </xf>
    <xf numFmtId="0" fontId="3" fillId="0" borderId="17" xfId="50" applyBorder="1" applyAlignment="1">
      <alignment horizontal="left"/>
      <protection/>
    </xf>
    <xf numFmtId="0" fontId="3" fillId="0" borderId="25" xfId="50" applyBorder="1" applyAlignment="1">
      <alignment horizontal="left"/>
      <protection/>
    </xf>
    <xf numFmtId="183" fontId="3" fillId="33" borderId="83" xfId="50" applyNumberFormat="1" applyFill="1" applyBorder="1" applyAlignment="1">
      <alignment/>
      <protection/>
    </xf>
    <xf numFmtId="183" fontId="3" fillId="33" borderId="74" xfId="50" applyNumberFormat="1" applyFill="1" applyBorder="1" applyAlignment="1">
      <alignment/>
      <protection/>
    </xf>
    <xf numFmtId="183" fontId="3" fillId="33" borderId="84" xfId="50" applyNumberFormat="1" applyFill="1" applyBorder="1" applyAlignment="1">
      <alignment/>
      <protection/>
    </xf>
    <xf numFmtId="183" fontId="3" fillId="33" borderId="85" xfId="50" applyNumberFormat="1" applyFill="1" applyBorder="1" applyAlignment="1">
      <alignment/>
      <protection/>
    </xf>
    <xf numFmtId="183" fontId="3" fillId="33" borderId="78" xfId="50" applyNumberFormat="1" applyFill="1" applyBorder="1" applyAlignment="1">
      <alignment/>
      <protection/>
    </xf>
    <xf numFmtId="183" fontId="3" fillId="33" borderId="86" xfId="50" applyNumberFormat="1" applyFill="1" applyBorder="1" applyAlignment="1">
      <alignment/>
      <protection/>
    </xf>
    <xf numFmtId="183" fontId="3" fillId="0" borderId="89" xfId="50" applyNumberFormat="1" applyFill="1" applyBorder="1" applyAlignment="1">
      <alignment/>
      <protection/>
    </xf>
    <xf numFmtId="183" fontId="3" fillId="0" borderId="23" xfId="50" applyNumberFormat="1" applyFill="1" applyBorder="1" applyAlignment="1">
      <alignment/>
      <protection/>
    </xf>
    <xf numFmtId="183" fontId="3" fillId="0" borderId="90" xfId="50" applyNumberFormat="1" applyFill="1" applyBorder="1" applyAlignment="1">
      <alignment/>
      <protection/>
    </xf>
    <xf numFmtId="183" fontId="3" fillId="0" borderId="87" xfId="50" applyNumberFormat="1" applyFill="1" applyBorder="1" applyAlignment="1">
      <alignment/>
      <protection/>
    </xf>
    <xf numFmtId="183" fontId="3" fillId="0" borderId="21" xfId="50" applyNumberFormat="1" applyFill="1" applyBorder="1" applyAlignment="1">
      <alignment/>
      <protection/>
    </xf>
    <xf numFmtId="183" fontId="3" fillId="0" borderId="88" xfId="50" applyNumberFormat="1" applyFill="1" applyBorder="1" applyAlignment="1">
      <alignment/>
      <protection/>
    </xf>
    <xf numFmtId="0" fontId="0" fillId="0" borderId="17" xfId="0" applyBorder="1" applyAlignment="1">
      <alignment/>
    </xf>
    <xf numFmtId="183" fontId="3" fillId="0" borderId="67" xfId="50" applyNumberFormat="1" applyFont="1" applyBorder="1" applyAlignment="1">
      <alignment/>
      <protection/>
    </xf>
    <xf numFmtId="183" fontId="3" fillId="33" borderId="48" xfId="50" applyNumberFormat="1" applyFont="1" applyFill="1" applyBorder="1" applyAlignment="1">
      <alignment/>
      <protection/>
    </xf>
    <xf numFmtId="0" fontId="3" fillId="0" borderId="0" xfId="50" applyFont="1" applyAlignment="1">
      <alignment/>
      <protection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left"/>
    </xf>
    <xf numFmtId="49" fontId="4" fillId="0" borderId="46" xfId="0" applyNumberFormat="1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8" fillId="0" borderId="49" xfId="0" applyFont="1" applyBorder="1" applyAlignment="1" applyProtection="1">
      <alignment vertical="top"/>
      <protection locked="0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49" fontId="5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0" borderId="94" xfId="0" applyFont="1" applyBorder="1" applyAlignment="1" applyProtection="1">
      <alignment vertical="top"/>
      <protection locked="0"/>
    </xf>
    <xf numFmtId="0" fontId="0" fillId="0" borderId="94" xfId="0" applyBorder="1" applyAlignment="1" applyProtection="1">
      <alignment vertical="top"/>
      <protection locked="0"/>
    </xf>
    <xf numFmtId="0" fontId="8" fillId="0" borderId="91" xfId="0" applyFont="1" applyBorder="1" applyAlignment="1" applyProtection="1">
      <alignment vertical="top"/>
      <protection/>
    </xf>
    <xf numFmtId="0" fontId="0" fillId="0" borderId="95" xfId="0" applyBorder="1" applyAlignment="1">
      <alignment/>
    </xf>
    <xf numFmtId="0" fontId="10" fillId="0" borderId="12" xfId="0" applyFont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3" fillId="0" borderId="67" xfId="0" applyFont="1" applyBorder="1" applyAlignment="1" applyProtection="1">
      <alignment horizontal="center"/>
      <protection/>
    </xf>
    <xf numFmtId="0" fontId="6" fillId="0" borderId="96" xfId="0" applyFont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10" fillId="0" borderId="14" xfId="0" applyFon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0" fillId="0" borderId="14" xfId="0" applyFont="1" applyBorder="1" applyAlignment="1" applyProtection="1">
      <alignment/>
      <protection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lagmatch med domarprotokol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3</xdr:row>
      <xdr:rowOff>381000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7"/>
  <sheetViews>
    <sheetView zoomScalePageLayoutView="0" workbookViewId="0" topLeftCell="A1">
      <selection activeCell="A1" sqref="A1"/>
    </sheetView>
  </sheetViews>
  <sheetFormatPr defaultColWidth="9.16015625" defaultRowHeight="12.75"/>
  <cols>
    <col min="1" max="1" width="10.66015625" style="7" customWidth="1"/>
    <col min="2" max="2" width="12.66015625" style="7" customWidth="1"/>
    <col min="3" max="3" width="2.33203125" style="7" customWidth="1"/>
    <col min="4" max="37" width="3.83203125" style="7" customWidth="1"/>
    <col min="38" max="16384" width="9.16015625" style="7" customWidth="1"/>
  </cols>
  <sheetData>
    <row r="1" spans="1:37" ht="20.25" customHeight="1">
      <c r="A1" s="92" t="s">
        <v>12</v>
      </c>
      <c r="B1" s="207" t="str">
        <f>Lagmatchprotokoll!$E$4</f>
        <v>Namn på serien</v>
      </c>
      <c r="C1" s="198"/>
      <c r="D1" s="198"/>
      <c r="E1" s="91"/>
      <c r="F1" s="222" t="s">
        <v>65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91"/>
      <c r="AB1" s="209" t="s">
        <v>59</v>
      </c>
      <c r="AC1" s="194"/>
      <c r="AD1" s="194"/>
      <c r="AE1" s="194"/>
      <c r="AF1" s="214"/>
      <c r="AG1" s="214"/>
      <c r="AH1" s="214"/>
      <c r="AI1" s="214"/>
      <c r="AJ1" s="214"/>
      <c r="AK1" s="214"/>
    </row>
    <row r="2" spans="1:37" ht="6.75" customHeight="1">
      <c r="A2" s="254" t="s">
        <v>11</v>
      </c>
      <c r="B2" s="259" t="str">
        <f>Lagmatchprotokoll!B$7</f>
        <v>Herrdubbel 1</v>
      </c>
      <c r="C2" s="260"/>
      <c r="D2" s="260"/>
      <c r="E2" s="9"/>
      <c r="F2" s="278"/>
      <c r="G2" s="10"/>
      <c r="H2" s="10"/>
      <c r="I2" s="10"/>
      <c r="J2" s="10"/>
      <c r="K2" s="10"/>
      <c r="L2" s="10"/>
      <c r="M2" s="10"/>
      <c r="N2" s="11"/>
      <c r="O2" s="188"/>
      <c r="P2" s="12"/>
      <c r="Q2" s="188"/>
      <c r="R2" s="157"/>
      <c r="S2" s="158"/>
      <c r="T2" s="158"/>
      <c r="U2" s="158"/>
      <c r="V2" s="158"/>
      <c r="W2" s="158"/>
      <c r="X2" s="158"/>
      <c r="Y2" s="158"/>
      <c r="Z2" s="134"/>
      <c r="AA2" s="14"/>
      <c r="AB2" s="209" t="s">
        <v>60</v>
      </c>
      <c r="AC2" s="194"/>
      <c r="AD2" s="194"/>
      <c r="AE2" s="194"/>
      <c r="AF2" s="259"/>
      <c r="AG2" s="277"/>
      <c r="AH2" s="277"/>
      <c r="AI2" s="277"/>
      <c r="AJ2" s="277"/>
      <c r="AK2" s="277"/>
    </row>
    <row r="3" spans="1:37" ht="6.75" customHeight="1">
      <c r="A3" s="255"/>
      <c r="B3" s="261"/>
      <c r="C3" s="261"/>
      <c r="D3" s="261"/>
      <c r="E3" s="9"/>
      <c r="F3" s="205"/>
      <c r="G3" s="209">
        <f>Lagmatchprotokoll!$B8</f>
        <v>0</v>
      </c>
      <c r="H3" s="194"/>
      <c r="I3" s="194"/>
      <c r="J3" s="194"/>
      <c r="K3" s="194"/>
      <c r="L3" s="194"/>
      <c r="M3" s="194"/>
      <c r="N3" s="193"/>
      <c r="O3" s="189"/>
      <c r="P3" s="9"/>
      <c r="Q3" s="189"/>
      <c r="R3" s="279">
        <f>Lagmatchprotokoll!$D8</f>
        <v>0</v>
      </c>
      <c r="S3" s="235"/>
      <c r="T3" s="235"/>
      <c r="U3" s="235"/>
      <c r="V3" s="235"/>
      <c r="W3" s="235"/>
      <c r="X3" s="235"/>
      <c r="Y3" s="235"/>
      <c r="Z3" s="135"/>
      <c r="AA3" s="14"/>
      <c r="AB3" s="194"/>
      <c r="AC3" s="194"/>
      <c r="AD3" s="194"/>
      <c r="AE3" s="194"/>
      <c r="AF3" s="192"/>
      <c r="AG3" s="192"/>
      <c r="AH3" s="192"/>
      <c r="AI3" s="192"/>
      <c r="AJ3" s="192"/>
      <c r="AK3" s="192"/>
    </row>
    <row r="4" spans="1:37" ht="6.75" customHeight="1">
      <c r="A4" s="194"/>
      <c r="B4" s="198"/>
      <c r="C4" s="198"/>
      <c r="D4" s="198"/>
      <c r="E4" s="9"/>
      <c r="F4" s="205"/>
      <c r="G4" s="194"/>
      <c r="H4" s="194"/>
      <c r="I4" s="194"/>
      <c r="J4" s="194"/>
      <c r="K4" s="194"/>
      <c r="L4" s="194"/>
      <c r="M4" s="194"/>
      <c r="N4" s="193"/>
      <c r="O4" s="189"/>
      <c r="P4" s="9"/>
      <c r="Q4" s="189"/>
      <c r="R4" s="221"/>
      <c r="S4" s="235"/>
      <c r="T4" s="235"/>
      <c r="U4" s="235"/>
      <c r="V4" s="235"/>
      <c r="W4" s="235"/>
      <c r="X4" s="235"/>
      <c r="Y4" s="235"/>
      <c r="Z4" s="135"/>
      <c r="AA4" s="14"/>
      <c r="AB4" s="194"/>
      <c r="AC4" s="194"/>
      <c r="AD4" s="194"/>
      <c r="AE4" s="194"/>
      <c r="AF4" s="198"/>
      <c r="AG4" s="198"/>
      <c r="AH4" s="198"/>
      <c r="AI4" s="198"/>
      <c r="AJ4" s="198"/>
      <c r="AK4" s="198"/>
    </row>
    <row r="5" spans="1:37" ht="6.75" customHeight="1">
      <c r="A5" s="254" t="s">
        <v>61</v>
      </c>
      <c r="B5" s="262">
        <f>Lagmatchprotokoll!A$7</f>
        <v>1</v>
      </c>
      <c r="C5" s="263"/>
      <c r="D5" s="263"/>
      <c r="E5" s="9"/>
      <c r="F5" s="205"/>
      <c r="G5" s="194"/>
      <c r="H5" s="194"/>
      <c r="I5" s="194"/>
      <c r="J5" s="194"/>
      <c r="K5" s="194"/>
      <c r="L5" s="194"/>
      <c r="M5" s="194"/>
      <c r="N5" s="193"/>
      <c r="O5" s="190"/>
      <c r="P5" s="9"/>
      <c r="Q5" s="190"/>
      <c r="R5" s="221"/>
      <c r="S5" s="235"/>
      <c r="T5" s="235"/>
      <c r="U5" s="235"/>
      <c r="V5" s="235"/>
      <c r="W5" s="235"/>
      <c r="X5" s="235"/>
      <c r="Y5" s="235"/>
      <c r="Z5" s="135"/>
      <c r="AA5" s="14"/>
      <c r="AB5" s="280" t="s">
        <v>28</v>
      </c>
      <c r="AC5" s="194"/>
      <c r="AD5" s="194"/>
      <c r="AE5" s="194"/>
      <c r="AF5" s="261"/>
      <c r="AG5" s="261"/>
      <c r="AH5" s="261"/>
      <c r="AI5" s="261"/>
      <c r="AJ5" s="261"/>
      <c r="AK5" s="261"/>
    </row>
    <row r="6" spans="1:37" ht="13.5" customHeight="1">
      <c r="A6" s="255"/>
      <c r="B6" s="264"/>
      <c r="C6" s="264"/>
      <c r="D6" s="264"/>
      <c r="E6" s="9"/>
      <c r="F6" s="206"/>
      <c r="G6" s="207" t="str">
        <f>Lagmatchprotokoll!$B$6</f>
        <v>Lag 1</v>
      </c>
      <c r="H6" s="198"/>
      <c r="I6" s="198"/>
      <c r="J6" s="198"/>
      <c r="K6" s="198"/>
      <c r="L6" s="198"/>
      <c r="M6" s="198"/>
      <c r="N6" s="199"/>
      <c r="O6" s="188"/>
      <c r="P6" s="9"/>
      <c r="Q6" s="210"/>
      <c r="R6" s="215" t="str">
        <f>Lagmatchprotokoll!$D$6</f>
        <v>Lag 2</v>
      </c>
      <c r="S6" s="216"/>
      <c r="T6" s="216"/>
      <c r="U6" s="216"/>
      <c r="V6" s="216"/>
      <c r="W6" s="216"/>
      <c r="X6" s="216"/>
      <c r="Y6" s="216"/>
      <c r="Z6" s="89"/>
      <c r="AA6" s="14"/>
      <c r="AB6" s="194"/>
      <c r="AC6" s="194"/>
      <c r="AD6" s="194"/>
      <c r="AE6" s="194"/>
      <c r="AF6" s="214"/>
      <c r="AG6" s="214"/>
      <c r="AH6" s="214"/>
      <c r="AI6" s="214"/>
      <c r="AJ6" s="214"/>
      <c r="AK6" s="214"/>
    </row>
    <row r="7" spans="1:37" ht="6.75" customHeight="1">
      <c r="A7" s="254" t="s">
        <v>13</v>
      </c>
      <c r="B7" s="191"/>
      <c r="C7" s="261"/>
      <c r="D7" s="261"/>
      <c r="E7" s="8"/>
      <c r="F7" s="10"/>
      <c r="G7" s="13"/>
      <c r="H7" s="10"/>
      <c r="I7" s="10"/>
      <c r="J7" s="10"/>
      <c r="K7" s="10"/>
      <c r="L7" s="10"/>
      <c r="M7" s="10"/>
      <c r="N7" s="11"/>
      <c r="O7" s="189"/>
      <c r="P7" s="9"/>
      <c r="Q7" s="210"/>
      <c r="R7" s="159"/>
      <c r="S7" s="158"/>
      <c r="T7" s="158"/>
      <c r="U7" s="158"/>
      <c r="V7" s="158"/>
      <c r="W7" s="158"/>
      <c r="X7" s="158"/>
      <c r="Y7" s="158"/>
      <c r="Z7" s="13"/>
      <c r="AA7" s="14"/>
      <c r="AB7" s="191" t="s">
        <v>29</v>
      </c>
      <c r="AC7" s="194"/>
      <c r="AD7" s="194"/>
      <c r="AE7" s="194"/>
      <c r="AF7" s="259"/>
      <c r="AG7" s="277"/>
      <c r="AH7" s="277"/>
      <c r="AI7" s="277"/>
      <c r="AJ7" s="277"/>
      <c r="AK7" s="277"/>
    </row>
    <row r="8" spans="1:37" ht="6.75" customHeight="1">
      <c r="A8" s="212"/>
      <c r="B8" s="261"/>
      <c r="C8" s="261"/>
      <c r="D8" s="261"/>
      <c r="E8" s="8"/>
      <c r="F8" s="8"/>
      <c r="G8" s="195">
        <f>Lagmatchprotokoll!$B9</f>
        <v>0</v>
      </c>
      <c r="H8" s="192"/>
      <c r="I8" s="192"/>
      <c r="J8" s="192"/>
      <c r="K8" s="192"/>
      <c r="L8" s="192"/>
      <c r="M8" s="192"/>
      <c r="N8" s="193"/>
      <c r="O8" s="190"/>
      <c r="P8" s="9"/>
      <c r="Q8" s="210"/>
      <c r="R8" s="218">
        <f>Lagmatchprotokoll!$D9</f>
        <v>0</v>
      </c>
      <c r="S8" s="235"/>
      <c r="T8" s="235"/>
      <c r="U8" s="235"/>
      <c r="V8" s="235"/>
      <c r="W8" s="235"/>
      <c r="X8" s="235"/>
      <c r="Y8" s="235"/>
      <c r="Z8" s="90"/>
      <c r="AA8" s="14"/>
      <c r="AB8" s="194"/>
      <c r="AC8" s="194"/>
      <c r="AD8" s="194"/>
      <c r="AE8" s="194"/>
      <c r="AF8" s="192"/>
      <c r="AG8" s="192"/>
      <c r="AH8" s="192"/>
      <c r="AI8" s="192"/>
      <c r="AJ8" s="192"/>
      <c r="AK8" s="192"/>
    </row>
    <row r="9" spans="1:37" ht="6.75" customHeight="1">
      <c r="A9" s="212"/>
      <c r="B9" s="214"/>
      <c r="C9" s="214"/>
      <c r="D9" s="214"/>
      <c r="E9" s="8"/>
      <c r="F9" s="8"/>
      <c r="G9" s="196"/>
      <c r="H9" s="192"/>
      <c r="I9" s="192"/>
      <c r="J9" s="192"/>
      <c r="K9" s="192"/>
      <c r="L9" s="192"/>
      <c r="M9" s="192"/>
      <c r="N9" s="193"/>
      <c r="O9" s="188"/>
      <c r="P9" s="8"/>
      <c r="Q9" s="188"/>
      <c r="R9" s="221"/>
      <c r="S9" s="235"/>
      <c r="T9" s="235"/>
      <c r="U9" s="235"/>
      <c r="V9" s="235"/>
      <c r="W9" s="235"/>
      <c r="X9" s="235"/>
      <c r="Y9" s="235"/>
      <c r="Z9" s="90"/>
      <c r="AA9" s="14"/>
      <c r="AB9" s="194"/>
      <c r="AC9" s="194"/>
      <c r="AD9" s="194"/>
      <c r="AE9" s="194"/>
      <c r="AF9" s="198"/>
      <c r="AG9" s="198"/>
      <c r="AH9" s="198"/>
      <c r="AI9" s="198"/>
      <c r="AJ9" s="198"/>
      <c r="AK9" s="198"/>
    </row>
    <row r="10" spans="1:37" ht="6.75" customHeight="1">
      <c r="A10" s="254" t="s">
        <v>62</v>
      </c>
      <c r="B10" s="256" t="str">
        <f>Lagmatchprotokoll!$D$4</f>
        <v>Fyll i datum </v>
      </c>
      <c r="C10" s="257"/>
      <c r="D10" s="257"/>
      <c r="E10" s="8"/>
      <c r="F10" s="8"/>
      <c r="G10" s="196"/>
      <c r="H10" s="192"/>
      <c r="I10" s="192"/>
      <c r="J10" s="192"/>
      <c r="K10" s="192"/>
      <c r="L10" s="192"/>
      <c r="M10" s="192"/>
      <c r="N10" s="193"/>
      <c r="O10" s="189"/>
      <c r="P10" s="8"/>
      <c r="Q10" s="189"/>
      <c r="R10" s="221"/>
      <c r="S10" s="235"/>
      <c r="T10" s="235"/>
      <c r="U10" s="235"/>
      <c r="V10" s="235"/>
      <c r="W10" s="235"/>
      <c r="X10" s="235"/>
      <c r="Y10" s="235"/>
      <c r="Z10" s="90"/>
      <c r="AA10" s="14"/>
      <c r="AB10" s="191" t="s">
        <v>30</v>
      </c>
      <c r="AC10" s="194"/>
      <c r="AD10" s="194"/>
      <c r="AE10" s="194"/>
      <c r="AF10" s="261"/>
      <c r="AG10" s="261"/>
      <c r="AH10" s="261"/>
      <c r="AI10" s="261"/>
      <c r="AJ10" s="261"/>
      <c r="AK10" s="261"/>
    </row>
    <row r="11" spans="1:37" ht="13.5" customHeight="1">
      <c r="A11" s="255"/>
      <c r="B11" s="258"/>
      <c r="C11" s="258"/>
      <c r="D11" s="258"/>
      <c r="E11" s="8"/>
      <c r="F11" s="8"/>
      <c r="G11" s="197" t="str">
        <f>Lagmatchprotokoll!$B$6</f>
        <v>Lag 1</v>
      </c>
      <c r="H11" s="198"/>
      <c r="I11" s="198"/>
      <c r="J11" s="198"/>
      <c r="K11" s="198"/>
      <c r="L11" s="198"/>
      <c r="M11" s="198"/>
      <c r="N11" s="199"/>
      <c r="O11" s="190"/>
      <c r="P11" s="8"/>
      <c r="Q11" s="190"/>
      <c r="R11" s="215" t="str">
        <f>Lagmatchprotokoll!$D$6</f>
        <v>Lag 2</v>
      </c>
      <c r="S11" s="216"/>
      <c r="T11" s="216"/>
      <c r="U11" s="216"/>
      <c r="V11" s="216"/>
      <c r="W11" s="216"/>
      <c r="X11" s="216"/>
      <c r="Y11" s="216"/>
      <c r="Z11" s="90"/>
      <c r="AA11" s="14"/>
      <c r="AB11" s="194"/>
      <c r="AC11" s="194"/>
      <c r="AD11" s="194"/>
      <c r="AE11" s="194"/>
      <c r="AF11" s="214"/>
      <c r="AG11" s="214"/>
      <c r="AH11" s="214"/>
      <c r="AI11" s="214"/>
      <c r="AJ11" s="214"/>
      <c r="AK11" s="214"/>
    </row>
    <row r="12" ht="12.75" thickBot="1"/>
    <row r="13" spans="1:37" s="29" customFormat="1" ht="17.25" customHeight="1">
      <c r="A13" s="274">
        <f>G$3</f>
        <v>0</v>
      </c>
      <c r="B13" s="275"/>
      <c r="C13" s="276"/>
      <c r="D13" s="26"/>
      <c r="E13" s="27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8"/>
    </row>
    <row r="14" spans="1:37" s="29" customFormat="1" ht="17.25" customHeight="1">
      <c r="A14" s="271">
        <f>G$8</f>
        <v>0</v>
      </c>
      <c r="B14" s="272"/>
      <c r="C14" s="273"/>
      <c r="D14" s="31"/>
      <c r="E14" s="32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3"/>
    </row>
    <row r="15" spans="1:37" ht="17.25" customHeight="1">
      <c r="A15" s="265">
        <f>R$3</f>
        <v>0</v>
      </c>
      <c r="B15" s="266"/>
      <c r="C15" s="267"/>
      <c r="D15" s="160"/>
      <c r="E15" s="161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3"/>
    </row>
    <row r="16" spans="1:37" ht="17.25" customHeight="1" thickBot="1">
      <c r="A16" s="268">
        <f>R$8</f>
        <v>0</v>
      </c>
      <c r="B16" s="269"/>
      <c r="C16" s="270"/>
      <c r="D16" s="164"/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7"/>
    </row>
    <row r="17" spans="1:37" s="29" customFormat="1" ht="17.25" customHeight="1">
      <c r="A17" s="274">
        <f>G$3</f>
        <v>0</v>
      </c>
      <c r="B17" s="275"/>
      <c r="C17" s="276"/>
      <c r="D17" s="26"/>
      <c r="E17" s="27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8"/>
    </row>
    <row r="18" spans="1:37" s="29" customFormat="1" ht="17.25" customHeight="1">
      <c r="A18" s="271">
        <f>G$8</f>
        <v>0</v>
      </c>
      <c r="B18" s="272"/>
      <c r="C18" s="273"/>
      <c r="D18" s="31"/>
      <c r="E18" s="32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3"/>
    </row>
    <row r="19" spans="1:37" ht="17.25" customHeight="1">
      <c r="A19" s="265">
        <f>R$3</f>
        <v>0</v>
      </c>
      <c r="B19" s="266"/>
      <c r="C19" s="267"/>
      <c r="D19" s="160"/>
      <c r="E19" s="161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3"/>
    </row>
    <row r="20" spans="1:37" ht="17.25" customHeight="1" thickBot="1">
      <c r="A20" s="268">
        <f>R$8</f>
        <v>0</v>
      </c>
      <c r="B20" s="269"/>
      <c r="C20" s="270"/>
      <c r="D20" s="164"/>
      <c r="E20" s="165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7"/>
    </row>
    <row r="21" spans="1:37" ht="17.25" customHeight="1">
      <c r="A21" s="274">
        <f>G$3</f>
        <v>0</v>
      </c>
      <c r="B21" s="275"/>
      <c r="C21" s="276"/>
      <c r="D21" s="23"/>
      <c r="E21" s="2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7"/>
    </row>
    <row r="22" spans="1:37" ht="17.25" customHeight="1">
      <c r="A22" s="271">
        <f>G$8</f>
        <v>0</v>
      </c>
      <c r="B22" s="272"/>
      <c r="C22" s="273"/>
      <c r="D22" s="24"/>
      <c r="E22" s="22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"/>
    </row>
    <row r="23" spans="1:37" ht="17.25" customHeight="1">
      <c r="A23" s="265">
        <f>R$3</f>
        <v>0</v>
      </c>
      <c r="B23" s="266"/>
      <c r="C23" s="267"/>
      <c r="D23" s="160"/>
      <c r="E23" s="161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3"/>
    </row>
    <row r="24" spans="1:37" ht="17.25" customHeight="1" thickBot="1">
      <c r="A24" s="268">
        <f>R$8</f>
        <v>0</v>
      </c>
      <c r="B24" s="269"/>
      <c r="C24" s="270"/>
      <c r="D24" s="164"/>
      <c r="E24" s="165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7"/>
    </row>
    <row r="25" spans="1:37" ht="17.25" customHeight="1">
      <c r="A25" s="274">
        <f>G$3</f>
        <v>0</v>
      </c>
      <c r="B25" s="275"/>
      <c r="C25" s="276"/>
      <c r="D25" s="23"/>
      <c r="E25" s="21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1:37" ht="17.25" customHeight="1">
      <c r="A26" s="271">
        <f>G$8</f>
        <v>0</v>
      </c>
      <c r="B26" s="272"/>
      <c r="C26" s="273"/>
      <c r="D26" s="24"/>
      <c r="E26" s="22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"/>
    </row>
    <row r="27" spans="1:37" ht="17.25" customHeight="1">
      <c r="A27" s="265">
        <f>R$3</f>
        <v>0</v>
      </c>
      <c r="B27" s="266"/>
      <c r="C27" s="267"/>
      <c r="D27" s="160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3"/>
    </row>
    <row r="28" spans="1:37" ht="17.25" customHeight="1" thickBot="1">
      <c r="A28" s="268">
        <f>R$8</f>
        <v>0</v>
      </c>
      <c r="B28" s="269"/>
      <c r="C28" s="270"/>
      <c r="D28" s="164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7"/>
    </row>
    <row r="29" spans="1:37" ht="17.25" customHeight="1">
      <c r="A29" s="274">
        <f>G$3</f>
        <v>0</v>
      </c>
      <c r="B29" s="275"/>
      <c r="C29" s="276"/>
      <c r="D29" s="23"/>
      <c r="E29" s="21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7"/>
    </row>
    <row r="30" spans="1:37" ht="17.25" customHeight="1">
      <c r="A30" s="271">
        <f>G$8</f>
        <v>0</v>
      </c>
      <c r="B30" s="272"/>
      <c r="C30" s="273"/>
      <c r="D30" s="24"/>
      <c r="E30" s="22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9"/>
    </row>
    <row r="31" spans="1:37" ht="17.25" customHeight="1">
      <c r="A31" s="265">
        <f>R$3</f>
        <v>0</v>
      </c>
      <c r="B31" s="266"/>
      <c r="C31" s="267"/>
      <c r="D31" s="160"/>
      <c r="E31" s="16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3"/>
    </row>
    <row r="32" spans="1:37" ht="17.25" customHeight="1" thickBot="1">
      <c r="A32" s="268">
        <f>R$8</f>
        <v>0</v>
      </c>
      <c r="B32" s="269"/>
      <c r="C32" s="270"/>
      <c r="D32" s="164"/>
      <c r="E32" s="165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7"/>
    </row>
    <row r="33" spans="1:37" ht="17.25" customHeight="1">
      <c r="A33" s="274">
        <f>G$3</f>
        <v>0</v>
      </c>
      <c r="B33" s="275"/>
      <c r="C33" s="276"/>
      <c r="D33" s="23"/>
      <c r="E33" s="2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7"/>
    </row>
    <row r="34" spans="1:37" ht="17.25" customHeight="1">
      <c r="A34" s="271">
        <f>G$8</f>
        <v>0</v>
      </c>
      <c r="B34" s="272"/>
      <c r="C34" s="273"/>
      <c r="D34" s="24"/>
      <c r="E34" s="22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</row>
    <row r="35" spans="1:37" ht="17.25" customHeight="1">
      <c r="A35" s="265">
        <f>R$3</f>
        <v>0</v>
      </c>
      <c r="B35" s="266"/>
      <c r="C35" s="267"/>
      <c r="D35" s="160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3"/>
    </row>
    <row r="36" spans="1:37" ht="17.25" customHeight="1" thickBot="1">
      <c r="A36" s="268">
        <f>R$8</f>
        <v>0</v>
      </c>
      <c r="B36" s="269"/>
      <c r="C36" s="270"/>
      <c r="D36" s="164"/>
      <c r="E36" s="165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7"/>
    </row>
    <row r="38" spans="1:37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3" t="s">
        <v>63</v>
      </c>
      <c r="Q38" s="14"/>
      <c r="R38" s="14"/>
      <c r="S38" s="20"/>
      <c r="T38" s="20"/>
      <c r="U38" s="20"/>
      <c r="V38" s="20"/>
      <c r="W38" s="20"/>
      <c r="X38" s="20"/>
      <c r="Y38" s="20"/>
      <c r="Z38" s="14"/>
      <c r="AA38" s="14"/>
      <c r="AB38" s="133" t="s">
        <v>64</v>
      </c>
      <c r="AC38" s="14"/>
      <c r="AD38" s="14"/>
      <c r="AE38" s="20"/>
      <c r="AF38" s="20"/>
      <c r="AG38" s="20"/>
      <c r="AH38" s="20"/>
      <c r="AI38" s="20"/>
      <c r="AJ38" s="20"/>
      <c r="AK38" s="14"/>
    </row>
    <row r="39" spans="1:37" ht="20.25" customHeight="1">
      <c r="A39" s="92" t="s">
        <v>12</v>
      </c>
      <c r="B39" s="207" t="str">
        <f>Lagmatchprotokoll!$E$4</f>
        <v>Namn på serien</v>
      </c>
      <c r="C39" s="198"/>
      <c r="D39" s="198"/>
      <c r="E39" s="91"/>
      <c r="F39" s="222" t="s">
        <v>65</v>
      </c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91"/>
      <c r="AB39" s="209" t="s">
        <v>59</v>
      </c>
      <c r="AC39" s="194"/>
      <c r="AD39" s="194"/>
      <c r="AE39" s="194"/>
      <c r="AF39" s="214"/>
      <c r="AG39" s="214"/>
      <c r="AH39" s="214"/>
      <c r="AI39" s="214"/>
      <c r="AJ39" s="214"/>
      <c r="AK39" s="214"/>
    </row>
    <row r="40" spans="1:37" ht="6.75" customHeight="1">
      <c r="A40" s="254" t="s">
        <v>11</v>
      </c>
      <c r="B40" s="191" t="str">
        <f>Lagmatchprotokoll!B$10</f>
        <v>Damdubbel</v>
      </c>
      <c r="C40" s="261"/>
      <c r="D40" s="261"/>
      <c r="E40" s="8"/>
      <c r="F40" s="188"/>
      <c r="G40" s="10"/>
      <c r="H40" s="10"/>
      <c r="I40" s="10"/>
      <c r="J40" s="10"/>
      <c r="K40" s="10"/>
      <c r="L40" s="10"/>
      <c r="M40" s="10"/>
      <c r="N40" s="11"/>
      <c r="O40" s="188"/>
      <c r="P40" s="12"/>
      <c r="Q40" s="188"/>
      <c r="R40" s="157"/>
      <c r="S40" s="158"/>
      <c r="T40" s="158"/>
      <c r="U40" s="158"/>
      <c r="V40" s="158"/>
      <c r="W40" s="158"/>
      <c r="X40" s="158"/>
      <c r="Y40" s="158"/>
      <c r="Z40" s="188"/>
      <c r="AA40" s="14"/>
      <c r="AB40" s="209" t="s">
        <v>60</v>
      </c>
      <c r="AC40" s="212"/>
      <c r="AD40" s="212"/>
      <c r="AE40" s="212"/>
      <c r="AF40" s="191"/>
      <c r="AG40" s="191"/>
      <c r="AH40" s="212"/>
      <c r="AI40" s="212"/>
      <c r="AJ40" s="212"/>
      <c r="AK40" s="212"/>
    </row>
    <row r="41" spans="1:37" ht="13.5" customHeight="1">
      <c r="A41" s="255"/>
      <c r="B41" s="214"/>
      <c r="C41" s="214"/>
      <c r="D41" s="214"/>
      <c r="E41" s="8"/>
      <c r="F41" s="205"/>
      <c r="G41" s="191">
        <f>Lagmatchprotokoll!$B11</f>
        <v>0</v>
      </c>
      <c r="H41" s="194"/>
      <c r="I41" s="194"/>
      <c r="J41" s="194"/>
      <c r="K41" s="194"/>
      <c r="L41" s="194"/>
      <c r="M41" s="194"/>
      <c r="N41" s="193"/>
      <c r="O41" s="189"/>
      <c r="P41" s="9"/>
      <c r="Q41" s="189"/>
      <c r="R41" s="218">
        <f>Lagmatchprotokoll!$D11</f>
        <v>0</v>
      </c>
      <c r="S41" s="235"/>
      <c r="T41" s="235"/>
      <c r="U41" s="235"/>
      <c r="V41" s="235"/>
      <c r="W41" s="235"/>
      <c r="X41" s="235"/>
      <c r="Y41" s="235"/>
      <c r="Z41" s="205"/>
      <c r="AA41" s="14"/>
      <c r="AB41" s="212"/>
      <c r="AC41" s="212"/>
      <c r="AD41" s="212"/>
      <c r="AE41" s="212"/>
      <c r="AF41" s="214"/>
      <c r="AG41" s="214"/>
      <c r="AH41" s="214"/>
      <c r="AI41" s="214"/>
      <c r="AJ41" s="214"/>
      <c r="AK41" s="214"/>
    </row>
    <row r="42" spans="1:37" ht="6.75" customHeight="1">
      <c r="A42" s="254" t="s">
        <v>61</v>
      </c>
      <c r="B42" s="262">
        <f>Lagmatchprotokoll!A$10</f>
        <v>2</v>
      </c>
      <c r="C42" s="263"/>
      <c r="D42" s="263"/>
      <c r="E42" s="8"/>
      <c r="F42" s="205"/>
      <c r="G42" s="194"/>
      <c r="H42" s="194"/>
      <c r="I42" s="194"/>
      <c r="J42" s="194"/>
      <c r="K42" s="194"/>
      <c r="L42" s="194"/>
      <c r="M42" s="194"/>
      <c r="N42" s="193"/>
      <c r="O42" s="190"/>
      <c r="P42" s="9"/>
      <c r="Q42" s="190"/>
      <c r="R42" s="221"/>
      <c r="S42" s="235"/>
      <c r="T42" s="235"/>
      <c r="U42" s="235"/>
      <c r="V42" s="235"/>
      <c r="W42" s="235"/>
      <c r="X42" s="235"/>
      <c r="Y42" s="235"/>
      <c r="Z42" s="205"/>
      <c r="AA42" s="14"/>
      <c r="AB42" s="191" t="s">
        <v>28</v>
      </c>
      <c r="AC42" s="212"/>
      <c r="AD42" s="212"/>
      <c r="AE42" s="212"/>
      <c r="AF42" s="259"/>
      <c r="AG42" s="259"/>
      <c r="AH42" s="260"/>
      <c r="AI42" s="260"/>
      <c r="AJ42" s="260"/>
      <c r="AK42" s="260"/>
    </row>
    <row r="43" spans="1:37" ht="13.5" customHeight="1">
      <c r="A43" s="255"/>
      <c r="B43" s="264"/>
      <c r="C43" s="264"/>
      <c r="D43" s="264"/>
      <c r="E43" s="8"/>
      <c r="F43" s="206"/>
      <c r="G43" s="207" t="str">
        <f>Lagmatchprotokoll!$B$6</f>
        <v>Lag 1</v>
      </c>
      <c r="H43" s="198"/>
      <c r="I43" s="198"/>
      <c r="J43" s="198"/>
      <c r="K43" s="198"/>
      <c r="L43" s="198"/>
      <c r="M43" s="198"/>
      <c r="N43" s="199"/>
      <c r="O43" s="188"/>
      <c r="P43" s="9"/>
      <c r="Q43" s="210"/>
      <c r="R43" s="215" t="str">
        <f>Lagmatchprotokoll!$D$6</f>
        <v>Lag 2</v>
      </c>
      <c r="S43" s="216"/>
      <c r="T43" s="216"/>
      <c r="U43" s="216"/>
      <c r="V43" s="216"/>
      <c r="W43" s="216"/>
      <c r="X43" s="216"/>
      <c r="Y43" s="216"/>
      <c r="Z43" s="206"/>
      <c r="AA43" s="14"/>
      <c r="AB43" s="212"/>
      <c r="AC43" s="212"/>
      <c r="AD43" s="212"/>
      <c r="AE43" s="212"/>
      <c r="AF43" s="214"/>
      <c r="AG43" s="214"/>
      <c r="AH43" s="214"/>
      <c r="AI43" s="214"/>
      <c r="AJ43" s="214"/>
      <c r="AK43" s="214"/>
    </row>
    <row r="44" spans="1:37" ht="6.75" customHeight="1">
      <c r="A44" s="254" t="s">
        <v>13</v>
      </c>
      <c r="B44" s="191"/>
      <c r="C44" s="261"/>
      <c r="D44" s="261"/>
      <c r="E44" s="8"/>
      <c r="F44" s="14"/>
      <c r="G44" s="137"/>
      <c r="H44" s="131"/>
      <c r="I44" s="131"/>
      <c r="J44" s="131"/>
      <c r="K44" s="131"/>
      <c r="L44" s="131"/>
      <c r="M44" s="131"/>
      <c r="N44" s="136"/>
      <c r="O44" s="210"/>
      <c r="P44" s="9"/>
      <c r="Q44" s="191"/>
      <c r="R44" s="168"/>
      <c r="S44" s="169"/>
      <c r="T44" s="169"/>
      <c r="U44" s="169"/>
      <c r="V44" s="169"/>
      <c r="W44" s="169"/>
      <c r="X44" s="169"/>
      <c r="Y44" s="170"/>
      <c r="Z44" s="8"/>
      <c r="AA44" s="14"/>
      <c r="AB44" s="191" t="s">
        <v>29</v>
      </c>
      <c r="AC44" s="212"/>
      <c r="AD44" s="212"/>
      <c r="AE44" s="212"/>
      <c r="AF44" s="259"/>
      <c r="AG44" s="259"/>
      <c r="AH44" s="260"/>
      <c r="AI44" s="260"/>
      <c r="AJ44" s="260"/>
      <c r="AK44" s="260"/>
    </row>
    <row r="45" spans="1:37" ht="6.75" customHeight="1">
      <c r="A45" s="212"/>
      <c r="B45" s="261"/>
      <c r="C45" s="261"/>
      <c r="D45" s="261"/>
      <c r="E45" s="8"/>
      <c r="F45" s="14"/>
      <c r="G45" s="195">
        <f>Lagmatchprotokoll!$B12</f>
        <v>0</v>
      </c>
      <c r="H45" s="192"/>
      <c r="I45" s="192"/>
      <c r="J45" s="192"/>
      <c r="K45" s="192"/>
      <c r="L45" s="192"/>
      <c r="M45" s="192"/>
      <c r="N45" s="193"/>
      <c r="O45" s="211"/>
      <c r="P45" s="9"/>
      <c r="Q45" s="191"/>
      <c r="R45" s="218">
        <f>Lagmatchprotokoll!$D12</f>
        <v>0</v>
      </c>
      <c r="S45" s="219"/>
      <c r="T45" s="219"/>
      <c r="U45" s="219"/>
      <c r="V45" s="219"/>
      <c r="W45" s="219"/>
      <c r="X45" s="219"/>
      <c r="Y45" s="220"/>
      <c r="Z45" s="8"/>
      <c r="AA45" s="14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</row>
    <row r="46" spans="1:37" ht="6.75" customHeight="1">
      <c r="A46" s="212"/>
      <c r="B46" s="214"/>
      <c r="C46" s="214"/>
      <c r="D46" s="214"/>
      <c r="E46" s="8"/>
      <c r="F46" s="14"/>
      <c r="G46" s="196"/>
      <c r="H46" s="192"/>
      <c r="I46" s="192"/>
      <c r="J46" s="192"/>
      <c r="K46" s="192"/>
      <c r="L46" s="192"/>
      <c r="M46" s="192"/>
      <c r="N46" s="193"/>
      <c r="O46" s="213"/>
      <c r="P46" s="8"/>
      <c r="Q46" s="208"/>
      <c r="R46" s="221"/>
      <c r="S46" s="219"/>
      <c r="T46" s="219"/>
      <c r="U46" s="219"/>
      <c r="V46" s="219"/>
      <c r="W46" s="219"/>
      <c r="X46" s="219"/>
      <c r="Y46" s="220"/>
      <c r="Z46" s="8"/>
      <c r="AA46" s="14"/>
      <c r="AB46" s="212"/>
      <c r="AC46" s="212"/>
      <c r="AD46" s="212"/>
      <c r="AE46" s="212"/>
      <c r="AF46" s="214"/>
      <c r="AG46" s="214"/>
      <c r="AH46" s="214"/>
      <c r="AI46" s="214"/>
      <c r="AJ46" s="214"/>
      <c r="AK46" s="214"/>
    </row>
    <row r="47" spans="1:37" ht="6.75" customHeight="1">
      <c r="A47" s="254" t="s">
        <v>62</v>
      </c>
      <c r="B47" s="256" t="str">
        <f>Lagmatchprotokoll!$D$4</f>
        <v>Fyll i datum </v>
      </c>
      <c r="C47" s="257"/>
      <c r="D47" s="257"/>
      <c r="E47" s="8"/>
      <c r="F47" s="14"/>
      <c r="G47" s="196"/>
      <c r="H47" s="192"/>
      <c r="I47" s="192"/>
      <c r="J47" s="192"/>
      <c r="K47" s="192"/>
      <c r="L47" s="192"/>
      <c r="M47" s="192"/>
      <c r="N47" s="193"/>
      <c r="O47" s="210"/>
      <c r="P47" s="8"/>
      <c r="Q47" s="195"/>
      <c r="R47" s="221"/>
      <c r="S47" s="219"/>
      <c r="T47" s="219"/>
      <c r="U47" s="219"/>
      <c r="V47" s="219"/>
      <c r="W47" s="219"/>
      <c r="X47" s="219"/>
      <c r="Y47" s="220"/>
      <c r="Z47" s="8"/>
      <c r="AA47" s="14"/>
      <c r="AB47" s="191" t="s">
        <v>30</v>
      </c>
      <c r="AC47" s="212"/>
      <c r="AD47" s="212"/>
      <c r="AE47" s="212"/>
      <c r="AF47" s="259"/>
      <c r="AG47" s="259"/>
      <c r="AH47" s="260"/>
      <c r="AI47" s="260"/>
      <c r="AJ47" s="260"/>
      <c r="AK47" s="260"/>
    </row>
    <row r="48" spans="1:37" ht="13.5" customHeight="1">
      <c r="A48" s="255"/>
      <c r="B48" s="258"/>
      <c r="C48" s="258"/>
      <c r="D48" s="258"/>
      <c r="E48" s="8"/>
      <c r="F48" s="14"/>
      <c r="G48" s="197" t="str">
        <f>Lagmatchprotokoll!$B$6</f>
        <v>Lag 1</v>
      </c>
      <c r="H48" s="198"/>
      <c r="I48" s="198"/>
      <c r="J48" s="198"/>
      <c r="K48" s="198"/>
      <c r="L48" s="198"/>
      <c r="M48" s="198"/>
      <c r="N48" s="199"/>
      <c r="O48" s="211"/>
      <c r="P48" s="8"/>
      <c r="Q48" s="197"/>
      <c r="R48" s="215" t="str">
        <f>Lagmatchprotokoll!$D$6</f>
        <v>Lag 2</v>
      </c>
      <c r="S48" s="216"/>
      <c r="T48" s="216"/>
      <c r="U48" s="216"/>
      <c r="V48" s="216"/>
      <c r="W48" s="216"/>
      <c r="X48" s="216"/>
      <c r="Y48" s="217"/>
      <c r="Z48" s="8"/>
      <c r="AA48" s="14"/>
      <c r="AB48" s="212"/>
      <c r="AC48" s="212"/>
      <c r="AD48" s="212"/>
      <c r="AE48" s="212"/>
      <c r="AF48" s="214"/>
      <c r="AG48" s="214"/>
      <c r="AH48" s="214"/>
      <c r="AI48" s="214"/>
      <c r="AJ48" s="214"/>
      <c r="AK48" s="214"/>
    </row>
    <row r="49" ht="12.75" thickBot="1"/>
    <row r="50" spans="1:37" ht="17.25" customHeight="1">
      <c r="A50" s="242">
        <f>G41</f>
        <v>0</v>
      </c>
      <c r="B50" s="243"/>
      <c r="C50" s="244"/>
      <c r="D50" s="23"/>
      <c r="E50" s="21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7"/>
    </row>
    <row r="51" spans="1:37" ht="17.25" customHeight="1">
      <c r="A51" s="245">
        <f>G45</f>
        <v>0</v>
      </c>
      <c r="B51" s="246"/>
      <c r="C51" s="247"/>
      <c r="D51" s="24"/>
      <c r="E51" s="2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9"/>
    </row>
    <row r="52" spans="1:37" ht="17.25" customHeight="1">
      <c r="A52" s="265">
        <f>R41</f>
        <v>0</v>
      </c>
      <c r="B52" s="266"/>
      <c r="C52" s="267"/>
      <c r="D52" s="160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3"/>
    </row>
    <row r="53" spans="1:37" ht="17.25" customHeight="1" thickBot="1">
      <c r="A53" s="268">
        <f>R45</f>
        <v>0</v>
      </c>
      <c r="B53" s="269"/>
      <c r="C53" s="270"/>
      <c r="D53" s="164"/>
      <c r="E53" s="165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7"/>
    </row>
    <row r="54" spans="1:37" ht="17.25" customHeight="1">
      <c r="A54" s="242">
        <f>G41</f>
        <v>0</v>
      </c>
      <c r="B54" s="243"/>
      <c r="C54" s="244"/>
      <c r="D54" s="23"/>
      <c r="E54" s="2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7"/>
    </row>
    <row r="55" spans="1:37" ht="17.25" customHeight="1">
      <c r="A55" s="245">
        <f>G45</f>
        <v>0</v>
      </c>
      <c r="B55" s="246"/>
      <c r="C55" s="247"/>
      <c r="D55" s="24"/>
      <c r="E55" s="22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9"/>
    </row>
    <row r="56" spans="1:37" ht="17.25" customHeight="1">
      <c r="A56" s="265">
        <f>R41</f>
        <v>0</v>
      </c>
      <c r="B56" s="266"/>
      <c r="C56" s="267"/>
      <c r="D56" s="160"/>
      <c r="E56" s="161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3"/>
    </row>
    <row r="57" spans="1:37" ht="17.25" customHeight="1" thickBot="1">
      <c r="A57" s="268">
        <f>R45</f>
        <v>0</v>
      </c>
      <c r="B57" s="269"/>
      <c r="C57" s="270"/>
      <c r="D57" s="164"/>
      <c r="E57" s="165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7"/>
    </row>
    <row r="58" spans="1:37" ht="17.25" customHeight="1">
      <c r="A58" s="242">
        <f>G41</f>
        <v>0</v>
      </c>
      <c r="B58" s="243"/>
      <c r="C58" s="244"/>
      <c r="D58" s="23"/>
      <c r="E58" s="21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7"/>
    </row>
    <row r="59" spans="1:37" ht="17.25" customHeight="1">
      <c r="A59" s="245">
        <f>G45</f>
        <v>0</v>
      </c>
      <c r="B59" s="246"/>
      <c r="C59" s="247"/>
      <c r="D59" s="24"/>
      <c r="E59" s="22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9"/>
    </row>
    <row r="60" spans="1:37" ht="17.25" customHeight="1">
      <c r="A60" s="265">
        <f>R41</f>
        <v>0</v>
      </c>
      <c r="B60" s="266"/>
      <c r="C60" s="267"/>
      <c r="D60" s="160"/>
      <c r="E60" s="161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3"/>
    </row>
    <row r="61" spans="1:37" ht="17.25" customHeight="1" thickBot="1">
      <c r="A61" s="268">
        <f>R45</f>
        <v>0</v>
      </c>
      <c r="B61" s="269"/>
      <c r="C61" s="270"/>
      <c r="D61" s="164"/>
      <c r="E61" s="165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7"/>
    </row>
    <row r="62" spans="1:37" ht="17.25" customHeight="1">
      <c r="A62" s="242">
        <f>G41</f>
        <v>0</v>
      </c>
      <c r="B62" s="243"/>
      <c r="C62" s="244"/>
      <c r="D62" s="23"/>
      <c r="E62" s="21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7"/>
    </row>
    <row r="63" spans="1:37" ht="17.25" customHeight="1">
      <c r="A63" s="245">
        <f>G45</f>
        <v>0</v>
      </c>
      <c r="B63" s="246"/>
      <c r="C63" s="247"/>
      <c r="D63" s="24"/>
      <c r="E63" s="22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9"/>
    </row>
    <row r="64" spans="1:37" ht="17.25" customHeight="1">
      <c r="A64" s="265">
        <f>R41</f>
        <v>0</v>
      </c>
      <c r="B64" s="266"/>
      <c r="C64" s="267"/>
      <c r="D64" s="160"/>
      <c r="E64" s="161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3"/>
    </row>
    <row r="65" spans="1:37" ht="17.25" customHeight="1" thickBot="1">
      <c r="A65" s="268">
        <f>R45</f>
        <v>0</v>
      </c>
      <c r="B65" s="269"/>
      <c r="C65" s="270"/>
      <c r="D65" s="164"/>
      <c r="E65" s="165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7"/>
    </row>
    <row r="66" spans="1:37" ht="17.25" customHeight="1">
      <c r="A66" s="242">
        <f>G41</f>
        <v>0</v>
      </c>
      <c r="B66" s="243"/>
      <c r="C66" s="244"/>
      <c r="D66" s="23"/>
      <c r="E66" s="21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7"/>
    </row>
    <row r="67" spans="1:37" ht="17.25" customHeight="1">
      <c r="A67" s="245">
        <f>G45</f>
        <v>0</v>
      </c>
      <c r="B67" s="246"/>
      <c r="C67" s="247"/>
      <c r="D67" s="24"/>
      <c r="E67" s="22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9"/>
    </row>
    <row r="68" spans="1:37" ht="17.25" customHeight="1">
      <c r="A68" s="265">
        <f>R41</f>
        <v>0</v>
      </c>
      <c r="B68" s="266"/>
      <c r="C68" s="267"/>
      <c r="D68" s="160"/>
      <c r="E68" s="16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3"/>
    </row>
    <row r="69" spans="1:37" ht="17.25" customHeight="1" thickBot="1">
      <c r="A69" s="268">
        <f>R45</f>
        <v>0</v>
      </c>
      <c r="B69" s="269"/>
      <c r="C69" s="270"/>
      <c r="D69" s="164"/>
      <c r="E69" s="165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7"/>
    </row>
    <row r="70" spans="1:37" ht="17.25" customHeight="1">
      <c r="A70" s="242">
        <f>G41</f>
        <v>0</v>
      </c>
      <c r="B70" s="243"/>
      <c r="C70" s="244"/>
      <c r="D70" s="23"/>
      <c r="E70" s="21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7"/>
    </row>
    <row r="71" spans="1:37" ht="17.25" customHeight="1">
      <c r="A71" s="245">
        <f>G45</f>
        <v>0</v>
      </c>
      <c r="B71" s="246"/>
      <c r="C71" s="247"/>
      <c r="D71" s="24"/>
      <c r="E71" s="22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9"/>
    </row>
    <row r="72" spans="1:37" ht="17.25" customHeight="1">
      <c r="A72" s="265">
        <f>R41</f>
        <v>0</v>
      </c>
      <c r="B72" s="266"/>
      <c r="C72" s="267"/>
      <c r="D72" s="160"/>
      <c r="E72" s="16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3"/>
    </row>
    <row r="73" spans="1:37" ht="17.25" customHeight="1" thickBot="1">
      <c r="A73" s="268">
        <f>R45</f>
        <v>0</v>
      </c>
      <c r="B73" s="269"/>
      <c r="C73" s="270"/>
      <c r="D73" s="164"/>
      <c r="E73" s="165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7"/>
    </row>
    <row r="75" spans="1:37" ht="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33" t="s">
        <v>63</v>
      </c>
      <c r="Q75" s="14"/>
      <c r="R75" s="14"/>
      <c r="S75" s="20"/>
      <c r="T75" s="20"/>
      <c r="U75" s="20"/>
      <c r="V75" s="20"/>
      <c r="W75" s="20"/>
      <c r="X75" s="20"/>
      <c r="Y75" s="20"/>
      <c r="Z75" s="14"/>
      <c r="AA75" s="14"/>
      <c r="AB75" s="133" t="s">
        <v>64</v>
      </c>
      <c r="AC75" s="14"/>
      <c r="AD75" s="14"/>
      <c r="AE75" s="20"/>
      <c r="AF75" s="20"/>
      <c r="AG75" s="20"/>
      <c r="AH75" s="20"/>
      <c r="AI75" s="20"/>
      <c r="AJ75" s="20"/>
      <c r="AK75" s="14"/>
    </row>
    <row r="76" spans="1:37" ht="20.25" customHeight="1">
      <c r="A76" s="92" t="s">
        <v>12</v>
      </c>
      <c r="B76" s="207" t="str">
        <f>Lagmatchprotokoll!$E$4</f>
        <v>Namn på serien</v>
      </c>
      <c r="C76" s="198"/>
      <c r="D76" s="198"/>
      <c r="E76" s="91"/>
      <c r="F76" s="222" t="s">
        <v>65</v>
      </c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91"/>
      <c r="AB76" s="209" t="s">
        <v>59</v>
      </c>
      <c r="AC76" s="194"/>
      <c r="AD76" s="194"/>
      <c r="AE76" s="194"/>
      <c r="AF76" s="214"/>
      <c r="AG76" s="214"/>
      <c r="AH76" s="214"/>
      <c r="AI76" s="214"/>
      <c r="AJ76" s="214"/>
      <c r="AK76" s="214"/>
    </row>
    <row r="77" spans="1:37" ht="6.75" customHeight="1">
      <c r="A77" s="254" t="s">
        <v>11</v>
      </c>
      <c r="B77" s="191" t="str">
        <f>Lagmatchprotokoll!B$13</f>
        <v>Herrdubbel 2</v>
      </c>
      <c r="C77" s="261"/>
      <c r="D77" s="261"/>
      <c r="E77" s="8"/>
      <c r="F77" s="188"/>
      <c r="G77" s="131"/>
      <c r="H77" s="131"/>
      <c r="I77" s="131"/>
      <c r="J77" s="131"/>
      <c r="K77" s="131"/>
      <c r="L77" s="131"/>
      <c r="M77" s="131"/>
      <c r="N77" s="136"/>
      <c r="O77" s="188"/>
      <c r="P77" s="12"/>
      <c r="Q77" s="188"/>
      <c r="R77" s="171"/>
      <c r="S77" s="172"/>
      <c r="T77" s="172"/>
      <c r="U77" s="172"/>
      <c r="V77" s="172"/>
      <c r="W77" s="172"/>
      <c r="X77" s="172"/>
      <c r="Y77" s="172"/>
      <c r="Z77" s="188"/>
      <c r="AA77" s="14"/>
      <c r="AB77" s="209" t="s">
        <v>60</v>
      </c>
      <c r="AC77" s="212"/>
      <c r="AD77" s="212"/>
      <c r="AE77" s="212"/>
      <c r="AF77" s="191"/>
      <c r="AG77" s="191"/>
      <c r="AH77" s="212"/>
      <c r="AI77" s="212"/>
      <c r="AJ77" s="212"/>
      <c r="AK77" s="212"/>
    </row>
    <row r="78" spans="1:37" ht="13.5" customHeight="1">
      <c r="A78" s="255"/>
      <c r="B78" s="214"/>
      <c r="C78" s="214"/>
      <c r="D78" s="214"/>
      <c r="E78" s="8"/>
      <c r="F78" s="205"/>
      <c r="G78" s="191">
        <f>Lagmatchprotokoll!$B14</f>
        <v>0</v>
      </c>
      <c r="H78" s="194"/>
      <c r="I78" s="194"/>
      <c r="J78" s="194"/>
      <c r="K78" s="194"/>
      <c r="L78" s="194"/>
      <c r="M78" s="194"/>
      <c r="N78" s="193"/>
      <c r="O78" s="189"/>
      <c r="P78" s="9"/>
      <c r="Q78" s="189"/>
      <c r="R78" s="200">
        <f>Lagmatchprotokoll!$D14</f>
        <v>0</v>
      </c>
      <c r="S78" s="204"/>
      <c r="T78" s="204"/>
      <c r="U78" s="204"/>
      <c r="V78" s="204"/>
      <c r="W78" s="204"/>
      <c r="X78" s="204"/>
      <c r="Y78" s="204"/>
      <c r="Z78" s="205"/>
      <c r="AA78" s="14"/>
      <c r="AB78" s="212"/>
      <c r="AC78" s="212"/>
      <c r="AD78" s="212"/>
      <c r="AE78" s="212"/>
      <c r="AF78" s="214"/>
      <c r="AG78" s="214"/>
      <c r="AH78" s="214"/>
      <c r="AI78" s="214"/>
      <c r="AJ78" s="214"/>
      <c r="AK78" s="214"/>
    </row>
    <row r="79" spans="1:37" ht="6.75" customHeight="1">
      <c r="A79" s="254" t="s">
        <v>61</v>
      </c>
      <c r="B79" s="262">
        <f>Lagmatchprotokoll!A$13</f>
        <v>3</v>
      </c>
      <c r="C79" s="263"/>
      <c r="D79" s="263"/>
      <c r="E79" s="8"/>
      <c r="F79" s="205"/>
      <c r="G79" s="194"/>
      <c r="H79" s="194"/>
      <c r="I79" s="194"/>
      <c r="J79" s="194"/>
      <c r="K79" s="194"/>
      <c r="L79" s="194"/>
      <c r="M79" s="194"/>
      <c r="N79" s="193"/>
      <c r="O79" s="190"/>
      <c r="P79" s="9"/>
      <c r="Q79" s="190"/>
      <c r="R79" s="203"/>
      <c r="S79" s="204"/>
      <c r="T79" s="204"/>
      <c r="U79" s="204"/>
      <c r="V79" s="204"/>
      <c r="W79" s="204"/>
      <c r="X79" s="204"/>
      <c r="Y79" s="204"/>
      <c r="Z79" s="205"/>
      <c r="AA79" s="14"/>
      <c r="AB79" s="191" t="s">
        <v>28</v>
      </c>
      <c r="AC79" s="212"/>
      <c r="AD79" s="212"/>
      <c r="AE79" s="212"/>
      <c r="AF79" s="259"/>
      <c r="AG79" s="259"/>
      <c r="AH79" s="260"/>
      <c r="AI79" s="260"/>
      <c r="AJ79" s="260"/>
      <c r="AK79" s="260"/>
    </row>
    <row r="80" spans="1:37" ht="13.5" customHeight="1">
      <c r="A80" s="255"/>
      <c r="B80" s="264"/>
      <c r="C80" s="264"/>
      <c r="D80" s="264"/>
      <c r="E80" s="8"/>
      <c r="F80" s="206"/>
      <c r="G80" s="197" t="str">
        <f>Lagmatchprotokoll!$B$6</f>
        <v>Lag 1</v>
      </c>
      <c r="H80" s="198"/>
      <c r="I80" s="198"/>
      <c r="J80" s="198"/>
      <c r="K80" s="198"/>
      <c r="L80" s="198"/>
      <c r="M80" s="198"/>
      <c r="N80" s="199"/>
      <c r="O80" s="188"/>
      <c r="P80" s="9"/>
      <c r="Q80" s="210"/>
      <c r="R80" s="185" t="str">
        <f>Lagmatchprotokoll!$D$6</f>
        <v>Lag 2</v>
      </c>
      <c r="S80" s="186"/>
      <c r="T80" s="186"/>
      <c r="U80" s="186"/>
      <c r="V80" s="186"/>
      <c r="W80" s="186"/>
      <c r="X80" s="186"/>
      <c r="Y80" s="186"/>
      <c r="Z80" s="206"/>
      <c r="AA80" s="14"/>
      <c r="AB80" s="212"/>
      <c r="AC80" s="212"/>
      <c r="AD80" s="212"/>
      <c r="AE80" s="212"/>
      <c r="AF80" s="214"/>
      <c r="AG80" s="214"/>
      <c r="AH80" s="214"/>
      <c r="AI80" s="214"/>
      <c r="AJ80" s="214"/>
      <c r="AK80" s="214"/>
    </row>
    <row r="81" spans="1:37" ht="6.75" customHeight="1">
      <c r="A81" s="254" t="s">
        <v>13</v>
      </c>
      <c r="B81" s="191"/>
      <c r="C81" s="261"/>
      <c r="D81" s="261"/>
      <c r="E81" s="8"/>
      <c r="F81" s="14"/>
      <c r="G81" s="137"/>
      <c r="H81" s="131"/>
      <c r="I81" s="131"/>
      <c r="J81" s="131"/>
      <c r="K81" s="131"/>
      <c r="L81" s="131"/>
      <c r="M81" s="131"/>
      <c r="N81" s="136"/>
      <c r="O81" s="189"/>
      <c r="P81" s="9"/>
      <c r="Q81" s="191"/>
      <c r="R81" s="171"/>
      <c r="S81" s="172"/>
      <c r="T81" s="172"/>
      <c r="U81" s="172"/>
      <c r="V81" s="172"/>
      <c r="W81" s="172"/>
      <c r="X81" s="172"/>
      <c r="Y81" s="173"/>
      <c r="Z81" s="8"/>
      <c r="AA81" s="14"/>
      <c r="AB81" s="191" t="s">
        <v>29</v>
      </c>
      <c r="AC81" s="212"/>
      <c r="AD81" s="212"/>
      <c r="AE81" s="212"/>
      <c r="AF81" s="259"/>
      <c r="AG81" s="259"/>
      <c r="AH81" s="260"/>
      <c r="AI81" s="260"/>
      <c r="AJ81" s="260"/>
      <c r="AK81" s="260"/>
    </row>
    <row r="82" spans="1:37" ht="6.75" customHeight="1">
      <c r="A82" s="212"/>
      <c r="B82" s="261"/>
      <c r="C82" s="261"/>
      <c r="D82" s="261"/>
      <c r="E82" s="8"/>
      <c r="F82" s="14"/>
      <c r="G82" s="195">
        <f>Lagmatchprotokoll!$B15</f>
        <v>0</v>
      </c>
      <c r="H82" s="192"/>
      <c r="I82" s="192"/>
      <c r="J82" s="192"/>
      <c r="K82" s="192"/>
      <c r="L82" s="192"/>
      <c r="M82" s="192"/>
      <c r="N82" s="193"/>
      <c r="O82" s="190"/>
      <c r="P82" s="9"/>
      <c r="Q82" s="191"/>
      <c r="R82" s="200">
        <f>Lagmatchprotokoll!$D15</f>
        <v>0</v>
      </c>
      <c r="S82" s="201"/>
      <c r="T82" s="201"/>
      <c r="U82" s="201"/>
      <c r="V82" s="201"/>
      <c r="W82" s="201"/>
      <c r="X82" s="201"/>
      <c r="Y82" s="202"/>
      <c r="Z82" s="8"/>
      <c r="AA82" s="14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</row>
    <row r="83" spans="1:37" ht="6.75" customHeight="1">
      <c r="A83" s="212"/>
      <c r="B83" s="214"/>
      <c r="C83" s="214"/>
      <c r="D83" s="214"/>
      <c r="E83" s="8"/>
      <c r="F83" s="14"/>
      <c r="G83" s="196"/>
      <c r="H83" s="192"/>
      <c r="I83" s="192"/>
      <c r="J83" s="192"/>
      <c r="K83" s="192"/>
      <c r="L83" s="192"/>
      <c r="M83" s="192"/>
      <c r="N83" s="193"/>
      <c r="O83" s="188"/>
      <c r="P83" s="8"/>
      <c r="Q83" s="208"/>
      <c r="R83" s="203"/>
      <c r="S83" s="201"/>
      <c r="T83" s="201"/>
      <c r="U83" s="201"/>
      <c r="V83" s="201"/>
      <c r="W83" s="201"/>
      <c r="X83" s="201"/>
      <c r="Y83" s="202"/>
      <c r="Z83" s="8"/>
      <c r="AA83" s="14"/>
      <c r="AB83" s="212"/>
      <c r="AC83" s="212"/>
      <c r="AD83" s="212"/>
      <c r="AE83" s="212"/>
      <c r="AF83" s="214"/>
      <c r="AG83" s="214"/>
      <c r="AH83" s="214"/>
      <c r="AI83" s="214"/>
      <c r="AJ83" s="214"/>
      <c r="AK83" s="214"/>
    </row>
    <row r="84" spans="1:37" ht="6.75" customHeight="1">
      <c r="A84" s="254" t="s">
        <v>62</v>
      </c>
      <c r="B84" s="256" t="str">
        <f>Lagmatchprotokoll!$D$4</f>
        <v>Fyll i datum </v>
      </c>
      <c r="C84" s="257"/>
      <c r="D84" s="257"/>
      <c r="E84" s="8"/>
      <c r="F84" s="14"/>
      <c r="G84" s="196"/>
      <c r="H84" s="192"/>
      <c r="I84" s="192"/>
      <c r="J84" s="192"/>
      <c r="K84" s="192"/>
      <c r="L84" s="192"/>
      <c r="M84" s="192"/>
      <c r="N84" s="193"/>
      <c r="O84" s="189"/>
      <c r="P84" s="8"/>
      <c r="Q84" s="195"/>
      <c r="R84" s="203"/>
      <c r="S84" s="201"/>
      <c r="T84" s="201"/>
      <c r="U84" s="201"/>
      <c r="V84" s="201"/>
      <c r="W84" s="201"/>
      <c r="X84" s="201"/>
      <c r="Y84" s="202"/>
      <c r="Z84" s="8"/>
      <c r="AA84" s="14"/>
      <c r="AB84" s="191" t="s">
        <v>30</v>
      </c>
      <c r="AC84" s="212"/>
      <c r="AD84" s="212"/>
      <c r="AE84" s="212"/>
      <c r="AF84" s="259"/>
      <c r="AG84" s="259"/>
      <c r="AH84" s="260"/>
      <c r="AI84" s="260"/>
      <c r="AJ84" s="260"/>
      <c r="AK84" s="260"/>
    </row>
    <row r="85" spans="1:37" ht="13.5" customHeight="1">
      <c r="A85" s="255"/>
      <c r="B85" s="258"/>
      <c r="C85" s="258"/>
      <c r="D85" s="258"/>
      <c r="E85" s="8"/>
      <c r="F85" s="14"/>
      <c r="G85" s="197" t="str">
        <f>Lagmatchprotokoll!$B$6</f>
        <v>Lag 1</v>
      </c>
      <c r="H85" s="198"/>
      <c r="I85" s="198"/>
      <c r="J85" s="198"/>
      <c r="K85" s="198"/>
      <c r="L85" s="198"/>
      <c r="M85" s="198"/>
      <c r="N85" s="199"/>
      <c r="O85" s="190"/>
      <c r="P85" s="8"/>
      <c r="Q85" s="197"/>
      <c r="R85" s="185" t="str">
        <f>Lagmatchprotokoll!$D$6</f>
        <v>Lag 2</v>
      </c>
      <c r="S85" s="186"/>
      <c r="T85" s="186"/>
      <c r="U85" s="186"/>
      <c r="V85" s="186"/>
      <c r="W85" s="186"/>
      <c r="X85" s="186"/>
      <c r="Y85" s="187"/>
      <c r="Z85" s="8"/>
      <c r="AA85" s="14"/>
      <c r="AB85" s="212"/>
      <c r="AC85" s="212"/>
      <c r="AD85" s="212"/>
      <c r="AE85" s="212"/>
      <c r="AF85" s="214"/>
      <c r="AG85" s="214"/>
      <c r="AH85" s="214"/>
      <c r="AI85" s="214"/>
      <c r="AJ85" s="214"/>
      <c r="AK85" s="214"/>
    </row>
    <row r="86" ht="12.75" thickBot="1"/>
    <row r="87" spans="1:37" ht="17.25" customHeight="1">
      <c r="A87" s="242">
        <f>G78</f>
        <v>0</v>
      </c>
      <c r="B87" s="243"/>
      <c r="C87" s="244"/>
      <c r="D87" s="23"/>
      <c r="E87" s="21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7"/>
    </row>
    <row r="88" spans="1:37" ht="17.25" customHeight="1">
      <c r="A88" s="245">
        <f>G82</f>
        <v>0</v>
      </c>
      <c r="B88" s="246"/>
      <c r="C88" s="247"/>
      <c r="D88" s="24"/>
      <c r="E88" s="22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9"/>
    </row>
    <row r="89" spans="1:37" ht="17.25" customHeight="1">
      <c r="A89" s="236">
        <f>R78</f>
        <v>0</v>
      </c>
      <c r="B89" s="237"/>
      <c r="C89" s="238"/>
      <c r="D89" s="174"/>
      <c r="E89" s="175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7"/>
    </row>
    <row r="90" spans="1:37" ht="17.25" customHeight="1" thickBot="1">
      <c r="A90" s="239">
        <f>R82</f>
        <v>0</v>
      </c>
      <c r="B90" s="240"/>
      <c r="C90" s="241"/>
      <c r="D90" s="178"/>
      <c r="E90" s="179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1"/>
    </row>
    <row r="91" spans="1:37" ht="17.25" customHeight="1">
      <c r="A91" s="242">
        <f>G78</f>
        <v>0</v>
      </c>
      <c r="B91" s="243"/>
      <c r="C91" s="244"/>
      <c r="D91" s="23"/>
      <c r="E91" s="21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7"/>
    </row>
    <row r="92" spans="1:37" ht="17.25" customHeight="1">
      <c r="A92" s="245">
        <f>G82</f>
        <v>0</v>
      </c>
      <c r="B92" s="246"/>
      <c r="C92" s="247"/>
      <c r="D92" s="24"/>
      <c r="E92" s="22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9"/>
    </row>
    <row r="93" spans="1:37" ht="17.25" customHeight="1">
      <c r="A93" s="236">
        <f>R78</f>
        <v>0</v>
      </c>
      <c r="B93" s="237"/>
      <c r="C93" s="238"/>
      <c r="D93" s="174"/>
      <c r="E93" s="175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7"/>
    </row>
    <row r="94" spans="1:37" ht="17.25" customHeight="1" thickBot="1">
      <c r="A94" s="239">
        <f>R82</f>
        <v>0</v>
      </c>
      <c r="B94" s="240"/>
      <c r="C94" s="241"/>
      <c r="D94" s="178"/>
      <c r="E94" s="179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1"/>
    </row>
    <row r="95" spans="1:37" ht="17.25" customHeight="1">
      <c r="A95" s="242">
        <f>G78</f>
        <v>0</v>
      </c>
      <c r="B95" s="243"/>
      <c r="C95" s="244"/>
      <c r="D95" s="23"/>
      <c r="E95" s="21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7"/>
    </row>
    <row r="96" spans="1:37" ht="17.25" customHeight="1">
      <c r="A96" s="245">
        <f>G82</f>
        <v>0</v>
      </c>
      <c r="B96" s="246"/>
      <c r="C96" s="247"/>
      <c r="D96" s="24"/>
      <c r="E96" s="22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9"/>
    </row>
    <row r="97" spans="1:37" ht="17.25" customHeight="1">
      <c r="A97" s="236">
        <f>R78</f>
        <v>0</v>
      </c>
      <c r="B97" s="237"/>
      <c r="C97" s="238"/>
      <c r="D97" s="174"/>
      <c r="E97" s="175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7"/>
    </row>
    <row r="98" spans="1:37" ht="17.25" customHeight="1" thickBot="1">
      <c r="A98" s="239">
        <f>R82</f>
        <v>0</v>
      </c>
      <c r="B98" s="240"/>
      <c r="C98" s="241"/>
      <c r="D98" s="178"/>
      <c r="E98" s="179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1"/>
    </row>
    <row r="99" spans="1:37" ht="17.25" customHeight="1">
      <c r="A99" s="242">
        <f>G78</f>
        <v>0</v>
      </c>
      <c r="B99" s="243"/>
      <c r="C99" s="244"/>
      <c r="D99" s="23"/>
      <c r="E99" s="21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7"/>
    </row>
    <row r="100" spans="1:37" ht="17.25" customHeight="1">
      <c r="A100" s="245">
        <f>G82</f>
        <v>0</v>
      </c>
      <c r="B100" s="246"/>
      <c r="C100" s="247"/>
      <c r="D100" s="24"/>
      <c r="E100" s="22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9"/>
    </row>
    <row r="101" spans="1:37" ht="17.25" customHeight="1">
      <c r="A101" s="236">
        <f>R78</f>
        <v>0</v>
      </c>
      <c r="B101" s="237"/>
      <c r="C101" s="238"/>
      <c r="D101" s="174"/>
      <c r="E101" s="175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7"/>
    </row>
    <row r="102" spans="1:37" ht="17.25" customHeight="1" thickBot="1">
      <c r="A102" s="239">
        <f>R82</f>
        <v>0</v>
      </c>
      <c r="B102" s="240"/>
      <c r="C102" s="241"/>
      <c r="D102" s="178"/>
      <c r="E102" s="179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1"/>
    </row>
    <row r="103" spans="1:37" ht="17.25" customHeight="1">
      <c r="A103" s="242">
        <f>G78</f>
        <v>0</v>
      </c>
      <c r="B103" s="243"/>
      <c r="C103" s="244"/>
      <c r="D103" s="23"/>
      <c r="E103" s="21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7"/>
    </row>
    <row r="104" spans="1:37" ht="17.25" customHeight="1">
      <c r="A104" s="245">
        <f>G82</f>
        <v>0</v>
      </c>
      <c r="B104" s="246"/>
      <c r="C104" s="247"/>
      <c r="D104" s="24"/>
      <c r="E104" s="22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9"/>
    </row>
    <row r="105" spans="1:37" ht="17.25" customHeight="1">
      <c r="A105" s="236">
        <f>R78</f>
        <v>0</v>
      </c>
      <c r="B105" s="237"/>
      <c r="C105" s="238"/>
      <c r="D105" s="174"/>
      <c r="E105" s="175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7"/>
    </row>
    <row r="106" spans="1:37" ht="17.25" customHeight="1" thickBot="1">
      <c r="A106" s="239">
        <f>R82</f>
        <v>0</v>
      </c>
      <c r="B106" s="240"/>
      <c r="C106" s="241"/>
      <c r="D106" s="178"/>
      <c r="E106" s="179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1"/>
    </row>
    <row r="107" spans="1:37" ht="17.25" customHeight="1">
      <c r="A107" s="242">
        <f>G78</f>
        <v>0</v>
      </c>
      <c r="B107" s="243"/>
      <c r="C107" s="244"/>
      <c r="D107" s="23"/>
      <c r="E107" s="21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7"/>
    </row>
    <row r="108" spans="1:37" ht="17.25" customHeight="1">
      <c r="A108" s="245">
        <f>G82</f>
        <v>0</v>
      </c>
      <c r="B108" s="246"/>
      <c r="C108" s="247"/>
      <c r="D108" s="24"/>
      <c r="E108" s="22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9"/>
    </row>
    <row r="109" spans="1:37" ht="17.25" customHeight="1">
      <c r="A109" s="236">
        <f>R78</f>
        <v>0</v>
      </c>
      <c r="B109" s="237"/>
      <c r="C109" s="238"/>
      <c r="D109" s="174"/>
      <c r="E109" s="175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7"/>
    </row>
    <row r="110" spans="1:37" ht="17.25" customHeight="1" thickBot="1">
      <c r="A110" s="239">
        <f>R82</f>
        <v>0</v>
      </c>
      <c r="B110" s="240"/>
      <c r="C110" s="241"/>
      <c r="D110" s="178"/>
      <c r="E110" s="179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1"/>
    </row>
    <row r="112" spans="1:37" ht="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33" t="s">
        <v>63</v>
      </c>
      <c r="Q112" s="14"/>
      <c r="R112" s="14"/>
      <c r="S112" s="20"/>
      <c r="T112" s="20"/>
      <c r="U112" s="20"/>
      <c r="V112" s="20"/>
      <c r="W112" s="20"/>
      <c r="X112" s="20"/>
      <c r="Y112" s="20"/>
      <c r="Z112" s="14"/>
      <c r="AA112" s="14"/>
      <c r="AB112" s="133" t="s">
        <v>64</v>
      </c>
      <c r="AC112" s="14"/>
      <c r="AD112" s="14"/>
      <c r="AE112" s="20"/>
      <c r="AF112" s="20"/>
      <c r="AG112" s="20"/>
      <c r="AH112" s="20"/>
      <c r="AI112" s="20"/>
      <c r="AJ112" s="20"/>
      <c r="AK112" s="14"/>
    </row>
    <row r="113" spans="1:37" ht="20.25" customHeight="1">
      <c r="A113" s="92" t="s">
        <v>12</v>
      </c>
      <c r="B113" s="207" t="str">
        <f>Lagmatchprotokoll!$E$4</f>
        <v>Namn på serien</v>
      </c>
      <c r="C113" s="198"/>
      <c r="D113" s="198"/>
      <c r="E113" s="91"/>
      <c r="F113" s="222" t="s">
        <v>65</v>
      </c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91"/>
      <c r="AB113" s="209" t="s">
        <v>59</v>
      </c>
      <c r="AC113" s="194"/>
      <c r="AD113" s="194"/>
      <c r="AE113" s="194"/>
      <c r="AF113" s="214"/>
      <c r="AG113" s="214"/>
      <c r="AH113" s="214"/>
      <c r="AI113" s="214"/>
      <c r="AJ113" s="214"/>
      <c r="AK113" s="214"/>
    </row>
    <row r="114" spans="1:37" ht="6.75" customHeight="1">
      <c r="A114" s="254" t="s">
        <v>11</v>
      </c>
      <c r="B114" s="191" t="str">
        <f>Lagmatchprotokoll!$B$16</f>
        <v>Damsingel</v>
      </c>
      <c r="C114" s="261"/>
      <c r="D114" s="261"/>
      <c r="E114" s="8"/>
      <c r="F114" s="188"/>
      <c r="G114" s="10"/>
      <c r="H114" s="10"/>
      <c r="I114" s="10"/>
      <c r="J114" s="10"/>
      <c r="K114" s="10"/>
      <c r="L114" s="10"/>
      <c r="M114" s="10"/>
      <c r="N114" s="11"/>
      <c r="O114" s="188"/>
      <c r="P114" s="12"/>
      <c r="Q114" s="208"/>
      <c r="R114" s="182"/>
      <c r="S114" s="183"/>
      <c r="T114" s="183"/>
      <c r="U114" s="183"/>
      <c r="V114" s="183"/>
      <c r="W114" s="183"/>
      <c r="X114" s="183"/>
      <c r="Y114" s="184"/>
      <c r="Z114" s="188"/>
      <c r="AA114" s="14"/>
      <c r="AB114" s="209" t="s">
        <v>60</v>
      </c>
      <c r="AC114" s="212"/>
      <c r="AD114" s="212"/>
      <c r="AE114" s="212"/>
      <c r="AF114" s="191"/>
      <c r="AG114" s="191"/>
      <c r="AH114" s="212"/>
      <c r="AI114" s="212"/>
      <c r="AJ114" s="212"/>
      <c r="AK114" s="212"/>
    </row>
    <row r="115" spans="1:37" ht="13.5" customHeight="1">
      <c r="A115" s="255"/>
      <c r="B115" s="214"/>
      <c r="C115" s="214"/>
      <c r="D115" s="214"/>
      <c r="E115" s="8"/>
      <c r="F115" s="205"/>
      <c r="G115" s="191">
        <f>Lagmatchprotokoll!$B17</f>
        <v>0</v>
      </c>
      <c r="H115" s="194"/>
      <c r="I115" s="194"/>
      <c r="J115" s="194"/>
      <c r="K115" s="194"/>
      <c r="L115" s="194"/>
      <c r="M115" s="194"/>
      <c r="N115" s="193"/>
      <c r="O115" s="189"/>
      <c r="P115" s="9"/>
      <c r="Q115" s="195"/>
      <c r="R115" s="200">
        <f>Lagmatchprotokoll!$D17</f>
        <v>0</v>
      </c>
      <c r="S115" s="201"/>
      <c r="T115" s="201"/>
      <c r="U115" s="201"/>
      <c r="V115" s="201"/>
      <c r="W115" s="201"/>
      <c r="X115" s="201"/>
      <c r="Y115" s="202"/>
      <c r="Z115" s="205"/>
      <c r="AA115" s="14"/>
      <c r="AB115" s="212"/>
      <c r="AC115" s="212"/>
      <c r="AD115" s="212"/>
      <c r="AE115" s="212"/>
      <c r="AF115" s="214"/>
      <c r="AG115" s="214"/>
      <c r="AH115" s="214"/>
      <c r="AI115" s="214"/>
      <c r="AJ115" s="214"/>
      <c r="AK115" s="214"/>
    </row>
    <row r="116" spans="1:37" ht="6.75" customHeight="1">
      <c r="A116" s="254" t="s">
        <v>61</v>
      </c>
      <c r="B116" s="262">
        <f>Lagmatchprotokoll!$A$16</f>
        <v>4</v>
      </c>
      <c r="C116" s="263"/>
      <c r="D116" s="263"/>
      <c r="E116" s="8"/>
      <c r="F116" s="205"/>
      <c r="G116" s="194"/>
      <c r="H116" s="194"/>
      <c r="I116" s="194"/>
      <c r="J116" s="194"/>
      <c r="K116" s="194"/>
      <c r="L116" s="194"/>
      <c r="M116" s="194"/>
      <c r="N116" s="193"/>
      <c r="O116" s="190"/>
      <c r="P116" s="9"/>
      <c r="Q116" s="197"/>
      <c r="R116" s="203"/>
      <c r="S116" s="201"/>
      <c r="T116" s="201"/>
      <c r="U116" s="201"/>
      <c r="V116" s="201"/>
      <c r="W116" s="201"/>
      <c r="X116" s="201"/>
      <c r="Y116" s="202"/>
      <c r="Z116" s="205"/>
      <c r="AA116" s="14"/>
      <c r="AB116" s="191" t="s">
        <v>28</v>
      </c>
      <c r="AC116" s="212"/>
      <c r="AD116" s="212"/>
      <c r="AE116" s="212"/>
      <c r="AF116" s="259"/>
      <c r="AG116" s="259"/>
      <c r="AH116" s="260"/>
      <c r="AI116" s="260"/>
      <c r="AJ116" s="260"/>
      <c r="AK116" s="260"/>
    </row>
    <row r="117" spans="1:37" ht="13.5" customHeight="1">
      <c r="A117" s="255"/>
      <c r="B117" s="264"/>
      <c r="C117" s="264"/>
      <c r="D117" s="264"/>
      <c r="E117" s="8"/>
      <c r="F117" s="206"/>
      <c r="G117" s="197" t="str">
        <f>Lagmatchprotokoll!$B$6</f>
        <v>Lag 1</v>
      </c>
      <c r="H117" s="198"/>
      <c r="I117" s="198"/>
      <c r="J117" s="198"/>
      <c r="K117" s="198"/>
      <c r="L117" s="198"/>
      <c r="M117" s="198"/>
      <c r="N117" s="199"/>
      <c r="O117" s="188"/>
      <c r="P117" s="9"/>
      <c r="Q117" s="191"/>
      <c r="R117" s="185" t="str">
        <f>Lagmatchprotokoll!$D$6</f>
        <v>Lag 2</v>
      </c>
      <c r="S117" s="186"/>
      <c r="T117" s="186"/>
      <c r="U117" s="186"/>
      <c r="V117" s="186"/>
      <c r="W117" s="186"/>
      <c r="X117" s="186"/>
      <c r="Y117" s="187"/>
      <c r="Z117" s="206"/>
      <c r="AA117" s="14"/>
      <c r="AB117" s="212"/>
      <c r="AC117" s="212"/>
      <c r="AD117" s="212"/>
      <c r="AE117" s="212"/>
      <c r="AF117" s="214"/>
      <c r="AG117" s="214"/>
      <c r="AH117" s="214"/>
      <c r="AI117" s="214"/>
      <c r="AJ117" s="214"/>
      <c r="AK117" s="214"/>
    </row>
    <row r="118" spans="1:37" ht="6.75" customHeight="1">
      <c r="A118" s="254" t="s">
        <v>13</v>
      </c>
      <c r="B118" s="191"/>
      <c r="C118" s="261"/>
      <c r="D118" s="261"/>
      <c r="E118" s="8"/>
      <c r="F118" s="11"/>
      <c r="G118" s="137"/>
      <c r="H118" s="131"/>
      <c r="I118" s="131"/>
      <c r="J118" s="131"/>
      <c r="K118" s="131"/>
      <c r="L118" s="131"/>
      <c r="M118" s="131"/>
      <c r="N118" s="136"/>
      <c r="O118" s="189"/>
      <c r="P118" s="9"/>
      <c r="Q118" s="191"/>
      <c r="R118" s="171"/>
      <c r="S118" s="172"/>
      <c r="T118" s="172"/>
      <c r="U118" s="172"/>
      <c r="V118" s="172"/>
      <c r="W118" s="172"/>
      <c r="X118" s="172"/>
      <c r="Y118" s="173"/>
      <c r="Z118" s="137"/>
      <c r="AA118" s="14"/>
      <c r="AB118" s="191" t="s">
        <v>29</v>
      </c>
      <c r="AC118" s="212"/>
      <c r="AD118" s="212"/>
      <c r="AE118" s="212"/>
      <c r="AF118" s="259"/>
      <c r="AG118" s="259"/>
      <c r="AH118" s="260"/>
      <c r="AI118" s="260"/>
      <c r="AJ118" s="260"/>
      <c r="AK118" s="260"/>
    </row>
    <row r="119" spans="1:37" ht="6.75" customHeight="1">
      <c r="A119" s="212"/>
      <c r="B119" s="261"/>
      <c r="C119" s="261"/>
      <c r="D119" s="261"/>
      <c r="E119" s="8"/>
      <c r="F119" s="15"/>
      <c r="G119" s="195"/>
      <c r="H119" s="192"/>
      <c r="I119" s="192"/>
      <c r="J119" s="192"/>
      <c r="K119" s="192"/>
      <c r="L119" s="192"/>
      <c r="M119" s="192"/>
      <c r="N119" s="193"/>
      <c r="O119" s="190"/>
      <c r="P119" s="9"/>
      <c r="Q119" s="191"/>
      <c r="R119" s="200"/>
      <c r="S119" s="226"/>
      <c r="T119" s="226"/>
      <c r="U119" s="226"/>
      <c r="V119" s="226"/>
      <c r="W119" s="226"/>
      <c r="X119" s="226"/>
      <c r="Y119" s="227"/>
      <c r="Z119" s="90"/>
      <c r="AA119" s="14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</row>
    <row r="120" spans="1:37" ht="6.75" customHeight="1">
      <c r="A120" s="212"/>
      <c r="B120" s="214"/>
      <c r="C120" s="214"/>
      <c r="D120" s="214"/>
      <c r="E120" s="8"/>
      <c r="F120" s="15"/>
      <c r="G120" s="196"/>
      <c r="H120" s="192"/>
      <c r="I120" s="192"/>
      <c r="J120" s="192"/>
      <c r="K120" s="192"/>
      <c r="L120" s="192"/>
      <c r="M120" s="192"/>
      <c r="N120" s="193"/>
      <c r="O120" s="188"/>
      <c r="P120" s="8"/>
      <c r="Q120" s="208"/>
      <c r="R120" s="228"/>
      <c r="S120" s="226"/>
      <c r="T120" s="226"/>
      <c r="U120" s="226"/>
      <c r="V120" s="226"/>
      <c r="W120" s="226"/>
      <c r="X120" s="226"/>
      <c r="Y120" s="227"/>
      <c r="Z120" s="90"/>
      <c r="AA120" s="14"/>
      <c r="AB120" s="212"/>
      <c r="AC120" s="212"/>
      <c r="AD120" s="212"/>
      <c r="AE120" s="212"/>
      <c r="AF120" s="214"/>
      <c r="AG120" s="214"/>
      <c r="AH120" s="214"/>
      <c r="AI120" s="214"/>
      <c r="AJ120" s="214"/>
      <c r="AK120" s="214"/>
    </row>
    <row r="121" spans="1:37" ht="6.75" customHeight="1">
      <c r="A121" s="254" t="s">
        <v>62</v>
      </c>
      <c r="B121" s="256" t="str">
        <f>Lagmatchprotokoll!$D$4</f>
        <v>Fyll i datum </v>
      </c>
      <c r="C121" s="257"/>
      <c r="D121" s="257"/>
      <c r="E121" s="8"/>
      <c r="F121" s="15"/>
      <c r="G121" s="196"/>
      <c r="H121" s="192"/>
      <c r="I121" s="192"/>
      <c r="J121" s="192"/>
      <c r="K121" s="192"/>
      <c r="L121" s="192"/>
      <c r="M121" s="192"/>
      <c r="N121" s="193"/>
      <c r="O121" s="189"/>
      <c r="P121" s="8"/>
      <c r="Q121" s="195"/>
      <c r="R121" s="228"/>
      <c r="S121" s="226"/>
      <c r="T121" s="226"/>
      <c r="U121" s="226"/>
      <c r="V121" s="226"/>
      <c r="W121" s="226"/>
      <c r="X121" s="226"/>
      <c r="Y121" s="227"/>
      <c r="Z121" s="90"/>
      <c r="AA121" s="14"/>
      <c r="AB121" s="191" t="s">
        <v>30</v>
      </c>
      <c r="AC121" s="212"/>
      <c r="AD121" s="212"/>
      <c r="AE121" s="212"/>
      <c r="AF121" s="259"/>
      <c r="AG121" s="259"/>
      <c r="AH121" s="260"/>
      <c r="AI121" s="260"/>
      <c r="AJ121" s="260"/>
      <c r="AK121" s="260"/>
    </row>
    <row r="122" spans="1:37" ht="13.5" customHeight="1">
      <c r="A122" s="255"/>
      <c r="B122" s="258"/>
      <c r="C122" s="258"/>
      <c r="D122" s="258"/>
      <c r="E122" s="8"/>
      <c r="F122" s="15"/>
      <c r="G122" s="197"/>
      <c r="H122" s="198"/>
      <c r="I122" s="198"/>
      <c r="J122" s="198"/>
      <c r="K122" s="198"/>
      <c r="L122" s="198"/>
      <c r="M122" s="198"/>
      <c r="N122" s="199"/>
      <c r="O122" s="190"/>
      <c r="P122" s="8"/>
      <c r="Q122" s="197"/>
      <c r="R122" s="185"/>
      <c r="S122" s="224"/>
      <c r="T122" s="224"/>
      <c r="U122" s="224"/>
      <c r="V122" s="224"/>
      <c r="W122" s="224"/>
      <c r="X122" s="224"/>
      <c r="Y122" s="225"/>
      <c r="Z122" s="90"/>
      <c r="AA122" s="14"/>
      <c r="AB122" s="212"/>
      <c r="AC122" s="212"/>
      <c r="AD122" s="212"/>
      <c r="AE122" s="212"/>
      <c r="AF122" s="214"/>
      <c r="AG122" s="214"/>
      <c r="AH122" s="214"/>
      <c r="AI122" s="214"/>
      <c r="AJ122" s="214"/>
      <c r="AK122" s="214"/>
    </row>
    <row r="123" ht="12.75" thickBot="1"/>
    <row r="124" spans="1:37" ht="17.25" customHeight="1">
      <c r="A124" s="248">
        <f>G115</f>
        <v>0</v>
      </c>
      <c r="B124" s="249"/>
      <c r="C124" s="249"/>
      <c r="D124" s="23"/>
      <c r="E124" s="21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7"/>
    </row>
    <row r="125" spans="1:37" ht="17.25" customHeight="1">
      <c r="A125" s="233">
        <f>G119</f>
        <v>0</v>
      </c>
      <c r="B125" s="234"/>
      <c r="C125" s="234"/>
      <c r="D125" s="24"/>
      <c r="E125" s="22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9"/>
    </row>
    <row r="126" spans="1:37" ht="17.25" customHeight="1">
      <c r="A126" s="229">
        <f>R115</f>
        <v>0</v>
      </c>
      <c r="B126" s="230"/>
      <c r="C126" s="230"/>
      <c r="D126" s="174"/>
      <c r="E126" s="175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7"/>
    </row>
    <row r="127" spans="1:37" ht="17.25" customHeight="1" thickBot="1">
      <c r="A127" s="231">
        <f>R119</f>
        <v>0</v>
      </c>
      <c r="B127" s="232"/>
      <c r="C127" s="232"/>
      <c r="D127" s="178"/>
      <c r="E127" s="179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1"/>
    </row>
    <row r="128" spans="1:37" ht="17.25" customHeight="1">
      <c r="A128" s="248">
        <f>G115</f>
        <v>0</v>
      </c>
      <c r="B128" s="249"/>
      <c r="C128" s="249"/>
      <c r="D128" s="23"/>
      <c r="E128" s="21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7"/>
    </row>
    <row r="129" spans="1:37" ht="17.25" customHeight="1">
      <c r="A129" s="233">
        <f>G119</f>
        <v>0</v>
      </c>
      <c r="B129" s="234"/>
      <c r="C129" s="234"/>
      <c r="D129" s="24"/>
      <c r="E129" s="22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9"/>
    </row>
    <row r="130" spans="1:37" ht="17.25" customHeight="1">
      <c r="A130" s="229">
        <f>R115</f>
        <v>0</v>
      </c>
      <c r="B130" s="230"/>
      <c r="C130" s="230"/>
      <c r="D130" s="174"/>
      <c r="E130" s="175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7"/>
    </row>
    <row r="131" spans="1:37" ht="17.25" customHeight="1" thickBot="1">
      <c r="A131" s="231">
        <f>R119</f>
        <v>0</v>
      </c>
      <c r="B131" s="232"/>
      <c r="C131" s="232"/>
      <c r="D131" s="178"/>
      <c r="E131" s="179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1"/>
    </row>
    <row r="132" spans="1:37" ht="17.25" customHeight="1">
      <c r="A132" s="248">
        <f>G115</f>
        <v>0</v>
      </c>
      <c r="B132" s="249"/>
      <c r="C132" s="249"/>
      <c r="D132" s="23"/>
      <c r="E132" s="21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7"/>
    </row>
    <row r="133" spans="1:37" ht="17.25" customHeight="1">
      <c r="A133" s="233">
        <f>G119</f>
        <v>0</v>
      </c>
      <c r="B133" s="234"/>
      <c r="C133" s="234"/>
      <c r="D133" s="24"/>
      <c r="E133" s="22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9"/>
    </row>
    <row r="134" spans="1:37" ht="17.25" customHeight="1">
      <c r="A134" s="229">
        <f>R115</f>
        <v>0</v>
      </c>
      <c r="B134" s="230"/>
      <c r="C134" s="230"/>
      <c r="D134" s="174"/>
      <c r="E134" s="175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7"/>
    </row>
    <row r="135" spans="1:37" ht="17.25" customHeight="1" thickBot="1">
      <c r="A135" s="231">
        <f>R119</f>
        <v>0</v>
      </c>
      <c r="B135" s="232"/>
      <c r="C135" s="232"/>
      <c r="D135" s="178"/>
      <c r="E135" s="179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1"/>
    </row>
    <row r="136" spans="1:37" ht="17.25" customHeight="1">
      <c r="A136" s="248">
        <f>G115</f>
        <v>0</v>
      </c>
      <c r="B136" s="249"/>
      <c r="C136" s="249"/>
      <c r="D136" s="23"/>
      <c r="E136" s="21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7"/>
    </row>
    <row r="137" spans="1:37" ht="17.25" customHeight="1">
      <c r="A137" s="233">
        <f>G119</f>
        <v>0</v>
      </c>
      <c r="B137" s="234"/>
      <c r="C137" s="234"/>
      <c r="D137" s="24"/>
      <c r="E137" s="22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9"/>
    </row>
    <row r="138" spans="1:37" ht="17.25" customHeight="1">
      <c r="A138" s="229">
        <f>R115</f>
        <v>0</v>
      </c>
      <c r="B138" s="230"/>
      <c r="C138" s="230"/>
      <c r="D138" s="174"/>
      <c r="E138" s="175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7"/>
    </row>
    <row r="139" spans="1:37" ht="17.25" customHeight="1" thickBot="1">
      <c r="A139" s="231">
        <f>R119</f>
        <v>0</v>
      </c>
      <c r="B139" s="232"/>
      <c r="C139" s="232"/>
      <c r="D139" s="178"/>
      <c r="E139" s="179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81"/>
    </row>
    <row r="140" spans="1:37" ht="17.25" customHeight="1">
      <c r="A140" s="248">
        <f>G115</f>
        <v>0</v>
      </c>
      <c r="B140" s="249"/>
      <c r="C140" s="249"/>
      <c r="D140" s="23"/>
      <c r="E140" s="21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7"/>
    </row>
    <row r="141" spans="1:37" ht="17.25" customHeight="1">
      <c r="A141" s="233">
        <f>G119</f>
        <v>0</v>
      </c>
      <c r="B141" s="234"/>
      <c r="C141" s="234"/>
      <c r="D141" s="24"/>
      <c r="E141" s="22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9"/>
    </row>
    <row r="142" spans="1:37" ht="17.25" customHeight="1">
      <c r="A142" s="229">
        <f>R115</f>
        <v>0</v>
      </c>
      <c r="B142" s="230"/>
      <c r="C142" s="230"/>
      <c r="D142" s="174"/>
      <c r="E142" s="175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7"/>
    </row>
    <row r="143" spans="1:37" ht="17.25" customHeight="1" thickBot="1">
      <c r="A143" s="231">
        <f>R119</f>
        <v>0</v>
      </c>
      <c r="B143" s="232"/>
      <c r="C143" s="232"/>
      <c r="D143" s="178"/>
      <c r="E143" s="179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1"/>
    </row>
    <row r="144" spans="1:37" ht="17.25" customHeight="1">
      <c r="A144" s="248">
        <f>G115</f>
        <v>0</v>
      </c>
      <c r="B144" s="249"/>
      <c r="C144" s="249"/>
      <c r="D144" s="23"/>
      <c r="E144" s="21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7"/>
    </row>
    <row r="145" spans="1:37" ht="17.25" customHeight="1">
      <c r="A145" s="233">
        <f>G119</f>
        <v>0</v>
      </c>
      <c r="B145" s="234"/>
      <c r="C145" s="234"/>
      <c r="D145" s="24"/>
      <c r="E145" s="22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9"/>
    </row>
    <row r="146" spans="1:37" ht="17.25" customHeight="1">
      <c r="A146" s="229">
        <f>R115</f>
        <v>0</v>
      </c>
      <c r="B146" s="230"/>
      <c r="C146" s="230"/>
      <c r="D146" s="174"/>
      <c r="E146" s="175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7"/>
    </row>
    <row r="147" spans="1:37" ht="17.25" customHeight="1" thickBot="1">
      <c r="A147" s="231">
        <f>R119</f>
        <v>0</v>
      </c>
      <c r="B147" s="232"/>
      <c r="C147" s="232"/>
      <c r="D147" s="178"/>
      <c r="E147" s="179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81"/>
    </row>
    <row r="149" spans="1:37" ht="1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33" t="s">
        <v>63</v>
      </c>
      <c r="Q149" s="14"/>
      <c r="R149" s="14"/>
      <c r="S149" s="20"/>
      <c r="T149" s="20"/>
      <c r="U149" s="20"/>
      <c r="V149" s="20"/>
      <c r="W149" s="20"/>
      <c r="X149" s="20"/>
      <c r="Y149" s="20"/>
      <c r="Z149" s="14"/>
      <c r="AA149" s="14"/>
      <c r="AB149" s="133" t="s">
        <v>64</v>
      </c>
      <c r="AC149" s="14"/>
      <c r="AD149" s="14"/>
      <c r="AE149" s="20"/>
      <c r="AF149" s="20"/>
      <c r="AG149" s="20"/>
      <c r="AH149" s="20"/>
      <c r="AI149" s="20"/>
      <c r="AJ149" s="20"/>
      <c r="AK149" s="14"/>
    </row>
    <row r="150" spans="1:37" ht="20.25" customHeight="1">
      <c r="A150" s="92" t="s">
        <v>12</v>
      </c>
      <c r="B150" s="207" t="str">
        <f>Lagmatchprotokoll!$E$4</f>
        <v>Namn på serien</v>
      </c>
      <c r="C150" s="198"/>
      <c r="D150" s="198"/>
      <c r="E150" s="91"/>
      <c r="F150" s="222" t="s">
        <v>65</v>
      </c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91"/>
      <c r="AB150" s="209" t="s">
        <v>59</v>
      </c>
      <c r="AC150" s="194"/>
      <c r="AD150" s="194"/>
      <c r="AE150" s="194"/>
      <c r="AF150" s="214"/>
      <c r="AG150" s="214"/>
      <c r="AH150" s="214"/>
      <c r="AI150" s="214"/>
      <c r="AJ150" s="214"/>
      <c r="AK150" s="214"/>
    </row>
    <row r="151" spans="1:37" ht="6.75" customHeight="1">
      <c r="A151" s="254" t="s">
        <v>11</v>
      </c>
      <c r="B151" s="191" t="str">
        <f>Lagmatchprotokoll!B$19</f>
        <v>Herrsingel 1</v>
      </c>
      <c r="C151" s="261"/>
      <c r="D151" s="261"/>
      <c r="E151" s="8"/>
      <c r="F151" s="188"/>
      <c r="G151" s="10"/>
      <c r="H151" s="10"/>
      <c r="I151" s="10"/>
      <c r="J151" s="10"/>
      <c r="K151" s="10"/>
      <c r="L151" s="10"/>
      <c r="M151" s="10"/>
      <c r="N151" s="11"/>
      <c r="O151" s="188"/>
      <c r="P151" s="12"/>
      <c r="Q151" s="188"/>
      <c r="R151" s="182"/>
      <c r="S151" s="183"/>
      <c r="T151" s="183"/>
      <c r="U151" s="183"/>
      <c r="V151" s="183"/>
      <c r="W151" s="183"/>
      <c r="X151" s="183"/>
      <c r="Y151" s="183"/>
      <c r="Z151" s="188"/>
      <c r="AA151" s="14"/>
      <c r="AB151" s="209" t="s">
        <v>60</v>
      </c>
      <c r="AC151" s="212"/>
      <c r="AD151" s="212"/>
      <c r="AE151" s="212"/>
      <c r="AF151" s="191"/>
      <c r="AG151" s="191"/>
      <c r="AH151" s="212"/>
      <c r="AI151" s="212"/>
      <c r="AJ151" s="212"/>
      <c r="AK151" s="212"/>
    </row>
    <row r="152" spans="1:37" ht="13.5" customHeight="1">
      <c r="A152" s="255"/>
      <c r="B152" s="214"/>
      <c r="C152" s="214"/>
      <c r="D152" s="214"/>
      <c r="E152" s="8"/>
      <c r="F152" s="205"/>
      <c r="G152" s="191">
        <f>Lagmatchprotokoll!$B20</f>
        <v>0</v>
      </c>
      <c r="H152" s="194"/>
      <c r="I152" s="194"/>
      <c r="J152" s="194"/>
      <c r="K152" s="194"/>
      <c r="L152" s="194"/>
      <c r="M152" s="194"/>
      <c r="N152" s="193"/>
      <c r="O152" s="189"/>
      <c r="P152" s="9"/>
      <c r="Q152" s="189"/>
      <c r="R152" s="200">
        <f>Lagmatchprotokoll!$D20</f>
        <v>0</v>
      </c>
      <c r="S152" s="204"/>
      <c r="T152" s="204"/>
      <c r="U152" s="204"/>
      <c r="V152" s="204"/>
      <c r="W152" s="204"/>
      <c r="X152" s="204"/>
      <c r="Y152" s="204"/>
      <c r="Z152" s="205"/>
      <c r="AA152" s="14"/>
      <c r="AB152" s="212"/>
      <c r="AC152" s="212"/>
      <c r="AD152" s="212"/>
      <c r="AE152" s="212"/>
      <c r="AF152" s="214"/>
      <c r="AG152" s="214"/>
      <c r="AH152" s="214"/>
      <c r="AI152" s="214"/>
      <c r="AJ152" s="214"/>
      <c r="AK152" s="214"/>
    </row>
    <row r="153" spans="1:37" ht="6.75" customHeight="1">
      <c r="A153" s="254" t="s">
        <v>61</v>
      </c>
      <c r="B153" s="262">
        <f>Lagmatchprotokoll!A$19</f>
        <v>5</v>
      </c>
      <c r="C153" s="263"/>
      <c r="D153" s="263"/>
      <c r="E153" s="8"/>
      <c r="F153" s="205"/>
      <c r="G153" s="194"/>
      <c r="H153" s="194"/>
      <c r="I153" s="194"/>
      <c r="J153" s="194"/>
      <c r="K153" s="194"/>
      <c r="L153" s="194"/>
      <c r="M153" s="194"/>
      <c r="N153" s="193"/>
      <c r="O153" s="190"/>
      <c r="P153" s="9"/>
      <c r="Q153" s="190"/>
      <c r="R153" s="203"/>
      <c r="S153" s="204"/>
      <c r="T153" s="204"/>
      <c r="U153" s="204"/>
      <c r="V153" s="204"/>
      <c r="W153" s="204"/>
      <c r="X153" s="204"/>
      <c r="Y153" s="204"/>
      <c r="Z153" s="205"/>
      <c r="AA153" s="14"/>
      <c r="AB153" s="191" t="s">
        <v>28</v>
      </c>
      <c r="AC153" s="212"/>
      <c r="AD153" s="212"/>
      <c r="AE153" s="212"/>
      <c r="AF153" s="259"/>
      <c r="AG153" s="259"/>
      <c r="AH153" s="260"/>
      <c r="AI153" s="260"/>
      <c r="AJ153" s="260"/>
      <c r="AK153" s="260"/>
    </row>
    <row r="154" spans="1:37" ht="13.5" customHeight="1">
      <c r="A154" s="255"/>
      <c r="B154" s="264"/>
      <c r="C154" s="264"/>
      <c r="D154" s="264"/>
      <c r="E154" s="8"/>
      <c r="F154" s="206"/>
      <c r="G154" s="207" t="str">
        <f>Lagmatchprotokoll!$B$6</f>
        <v>Lag 1</v>
      </c>
      <c r="H154" s="198"/>
      <c r="I154" s="198"/>
      <c r="J154" s="198"/>
      <c r="K154" s="198"/>
      <c r="L154" s="198"/>
      <c r="M154" s="198"/>
      <c r="N154" s="199"/>
      <c r="O154" s="188"/>
      <c r="P154" s="9"/>
      <c r="Q154" s="210"/>
      <c r="R154" s="185" t="str">
        <f>Lagmatchprotokoll!$D$6</f>
        <v>Lag 2</v>
      </c>
      <c r="S154" s="186"/>
      <c r="T154" s="186"/>
      <c r="U154" s="186"/>
      <c r="V154" s="186"/>
      <c r="W154" s="186"/>
      <c r="X154" s="186"/>
      <c r="Y154" s="186"/>
      <c r="Z154" s="206"/>
      <c r="AA154" s="14"/>
      <c r="AB154" s="212"/>
      <c r="AC154" s="212"/>
      <c r="AD154" s="212"/>
      <c r="AE154" s="212"/>
      <c r="AF154" s="214"/>
      <c r="AG154" s="214"/>
      <c r="AH154" s="214"/>
      <c r="AI154" s="214"/>
      <c r="AJ154" s="214"/>
      <c r="AK154" s="214"/>
    </row>
    <row r="155" spans="1:37" ht="6.75" customHeight="1">
      <c r="A155" s="254" t="s">
        <v>13</v>
      </c>
      <c r="B155" s="191"/>
      <c r="C155" s="261"/>
      <c r="D155" s="261"/>
      <c r="E155" s="8"/>
      <c r="F155" s="14"/>
      <c r="G155" s="137"/>
      <c r="H155" s="131"/>
      <c r="I155" s="131"/>
      <c r="J155" s="131"/>
      <c r="K155" s="131"/>
      <c r="L155" s="131"/>
      <c r="M155" s="131"/>
      <c r="N155" s="136"/>
      <c r="O155" s="210"/>
      <c r="P155" s="9"/>
      <c r="Q155" s="191"/>
      <c r="R155" s="171"/>
      <c r="S155" s="172"/>
      <c r="T155" s="172"/>
      <c r="U155" s="172"/>
      <c r="V155" s="172"/>
      <c r="W155" s="172"/>
      <c r="X155" s="172"/>
      <c r="Y155" s="173"/>
      <c r="Z155" s="8"/>
      <c r="AA155" s="14"/>
      <c r="AB155" s="191" t="s">
        <v>29</v>
      </c>
      <c r="AC155" s="212"/>
      <c r="AD155" s="212"/>
      <c r="AE155" s="212"/>
      <c r="AF155" s="259"/>
      <c r="AG155" s="259"/>
      <c r="AH155" s="260"/>
      <c r="AI155" s="260"/>
      <c r="AJ155" s="260"/>
      <c r="AK155" s="260"/>
    </row>
    <row r="156" spans="1:37" ht="6.75" customHeight="1">
      <c r="A156" s="212"/>
      <c r="B156" s="261"/>
      <c r="C156" s="261"/>
      <c r="D156" s="261"/>
      <c r="E156" s="8"/>
      <c r="F156" s="14"/>
      <c r="G156" s="195"/>
      <c r="H156" s="192"/>
      <c r="I156" s="192"/>
      <c r="J156" s="192"/>
      <c r="K156" s="192"/>
      <c r="L156" s="192"/>
      <c r="M156" s="192"/>
      <c r="N156" s="193"/>
      <c r="O156" s="211"/>
      <c r="P156" s="9"/>
      <c r="Q156" s="191"/>
      <c r="R156" s="200"/>
      <c r="S156" s="201"/>
      <c r="T156" s="201"/>
      <c r="U156" s="201"/>
      <c r="V156" s="201"/>
      <c r="W156" s="201"/>
      <c r="X156" s="201"/>
      <c r="Y156" s="202"/>
      <c r="Z156" s="8"/>
      <c r="AA156" s="14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</row>
    <row r="157" spans="1:37" ht="6.75" customHeight="1">
      <c r="A157" s="212"/>
      <c r="B157" s="214"/>
      <c r="C157" s="214"/>
      <c r="D157" s="214"/>
      <c r="E157" s="8"/>
      <c r="F157" s="14"/>
      <c r="G157" s="196"/>
      <c r="H157" s="192"/>
      <c r="I157" s="192"/>
      <c r="J157" s="192"/>
      <c r="K157" s="192"/>
      <c r="L157" s="192"/>
      <c r="M157" s="192"/>
      <c r="N157" s="193"/>
      <c r="O157" s="213"/>
      <c r="P157" s="8"/>
      <c r="Q157" s="208"/>
      <c r="R157" s="203"/>
      <c r="S157" s="201"/>
      <c r="T157" s="201"/>
      <c r="U157" s="201"/>
      <c r="V157" s="201"/>
      <c r="W157" s="201"/>
      <c r="X157" s="201"/>
      <c r="Y157" s="202"/>
      <c r="Z157" s="8"/>
      <c r="AA157" s="14"/>
      <c r="AB157" s="212"/>
      <c r="AC157" s="212"/>
      <c r="AD157" s="212"/>
      <c r="AE157" s="212"/>
      <c r="AF157" s="214"/>
      <c r="AG157" s="214"/>
      <c r="AH157" s="214"/>
      <c r="AI157" s="214"/>
      <c r="AJ157" s="214"/>
      <c r="AK157" s="214"/>
    </row>
    <row r="158" spans="1:37" ht="6.75" customHeight="1">
      <c r="A158" s="254" t="s">
        <v>62</v>
      </c>
      <c r="B158" s="256" t="str">
        <f>Lagmatchprotokoll!$D$4</f>
        <v>Fyll i datum </v>
      </c>
      <c r="C158" s="257"/>
      <c r="D158" s="257"/>
      <c r="E158" s="8"/>
      <c r="F158" s="14"/>
      <c r="G158" s="196"/>
      <c r="H158" s="192"/>
      <c r="I158" s="192"/>
      <c r="J158" s="192"/>
      <c r="K158" s="192"/>
      <c r="L158" s="192"/>
      <c r="M158" s="192"/>
      <c r="N158" s="193"/>
      <c r="O158" s="210"/>
      <c r="P158" s="8"/>
      <c r="Q158" s="195"/>
      <c r="R158" s="203"/>
      <c r="S158" s="201"/>
      <c r="T158" s="201"/>
      <c r="U158" s="201"/>
      <c r="V158" s="201"/>
      <c r="W158" s="201"/>
      <c r="X158" s="201"/>
      <c r="Y158" s="202"/>
      <c r="Z158" s="8"/>
      <c r="AA158" s="14"/>
      <c r="AB158" s="191" t="s">
        <v>30</v>
      </c>
      <c r="AC158" s="212"/>
      <c r="AD158" s="212"/>
      <c r="AE158" s="212"/>
      <c r="AF158" s="259"/>
      <c r="AG158" s="259"/>
      <c r="AH158" s="260"/>
      <c r="AI158" s="260"/>
      <c r="AJ158" s="260"/>
      <c r="AK158" s="260"/>
    </row>
    <row r="159" spans="1:37" ht="13.5" customHeight="1">
      <c r="A159" s="255"/>
      <c r="B159" s="258"/>
      <c r="C159" s="258"/>
      <c r="D159" s="258"/>
      <c r="E159" s="8"/>
      <c r="F159" s="14"/>
      <c r="G159" s="197"/>
      <c r="H159" s="198"/>
      <c r="I159" s="198"/>
      <c r="J159" s="198"/>
      <c r="K159" s="198"/>
      <c r="L159" s="198"/>
      <c r="M159" s="198"/>
      <c r="N159" s="199"/>
      <c r="O159" s="211"/>
      <c r="P159" s="8"/>
      <c r="Q159" s="197"/>
      <c r="R159" s="185"/>
      <c r="S159" s="186"/>
      <c r="T159" s="186"/>
      <c r="U159" s="186"/>
      <c r="V159" s="186"/>
      <c r="W159" s="186"/>
      <c r="X159" s="186"/>
      <c r="Y159" s="187"/>
      <c r="Z159" s="8"/>
      <c r="AA159" s="14"/>
      <c r="AB159" s="212"/>
      <c r="AC159" s="212"/>
      <c r="AD159" s="212"/>
      <c r="AE159" s="212"/>
      <c r="AF159" s="214"/>
      <c r="AG159" s="214"/>
      <c r="AH159" s="214"/>
      <c r="AI159" s="214"/>
      <c r="AJ159" s="214"/>
      <c r="AK159" s="214"/>
    </row>
    <row r="160" ht="12.75" thickBot="1"/>
    <row r="161" spans="1:37" ht="17.25" customHeight="1">
      <c r="A161" s="242">
        <f>G152</f>
        <v>0</v>
      </c>
      <c r="B161" s="243"/>
      <c r="C161" s="244"/>
      <c r="D161" s="23"/>
      <c r="E161" s="21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7"/>
    </row>
    <row r="162" spans="1:37" ht="17.25" customHeight="1">
      <c r="A162" s="245">
        <f>G156</f>
        <v>0</v>
      </c>
      <c r="B162" s="246"/>
      <c r="C162" s="247"/>
      <c r="D162" s="24"/>
      <c r="E162" s="22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9"/>
    </row>
    <row r="163" spans="1:37" ht="17.25" customHeight="1">
      <c r="A163" s="236">
        <f>R152</f>
        <v>0</v>
      </c>
      <c r="B163" s="237"/>
      <c r="C163" s="238"/>
      <c r="D163" s="174"/>
      <c r="E163" s="175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7"/>
    </row>
    <row r="164" spans="1:37" ht="17.25" customHeight="1" thickBot="1">
      <c r="A164" s="239">
        <f>R156</f>
        <v>0</v>
      </c>
      <c r="B164" s="240"/>
      <c r="C164" s="241"/>
      <c r="D164" s="178"/>
      <c r="E164" s="179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1"/>
    </row>
    <row r="165" spans="1:37" ht="17.25" customHeight="1">
      <c r="A165" s="242">
        <f>G152</f>
        <v>0</v>
      </c>
      <c r="B165" s="243"/>
      <c r="C165" s="244"/>
      <c r="D165" s="23"/>
      <c r="E165" s="21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7"/>
    </row>
    <row r="166" spans="1:37" ht="17.25" customHeight="1">
      <c r="A166" s="245">
        <f>G156</f>
        <v>0</v>
      </c>
      <c r="B166" s="246"/>
      <c r="C166" s="247"/>
      <c r="D166" s="24"/>
      <c r="E166" s="22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9"/>
    </row>
    <row r="167" spans="1:37" ht="17.25" customHeight="1">
      <c r="A167" s="236">
        <f>R152</f>
        <v>0</v>
      </c>
      <c r="B167" s="237"/>
      <c r="C167" s="238"/>
      <c r="D167" s="174"/>
      <c r="E167" s="175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7"/>
    </row>
    <row r="168" spans="1:37" ht="17.25" customHeight="1" thickBot="1">
      <c r="A168" s="239">
        <f>R156</f>
        <v>0</v>
      </c>
      <c r="B168" s="240"/>
      <c r="C168" s="241"/>
      <c r="D168" s="178"/>
      <c r="E168" s="179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1"/>
    </row>
    <row r="169" spans="1:37" ht="17.25" customHeight="1">
      <c r="A169" s="242">
        <f>G152</f>
        <v>0</v>
      </c>
      <c r="B169" s="243"/>
      <c r="C169" s="244"/>
      <c r="D169" s="23"/>
      <c r="E169" s="21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7"/>
    </row>
    <row r="170" spans="1:37" ht="17.25" customHeight="1">
      <c r="A170" s="245">
        <f>G156</f>
        <v>0</v>
      </c>
      <c r="B170" s="246"/>
      <c r="C170" s="247"/>
      <c r="D170" s="24"/>
      <c r="E170" s="22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9"/>
    </row>
    <row r="171" spans="1:37" ht="17.25" customHeight="1">
      <c r="A171" s="236">
        <f>R152</f>
        <v>0</v>
      </c>
      <c r="B171" s="237"/>
      <c r="C171" s="238"/>
      <c r="D171" s="174"/>
      <c r="E171" s="175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7"/>
    </row>
    <row r="172" spans="1:37" ht="17.25" customHeight="1" thickBot="1">
      <c r="A172" s="239">
        <f>R156</f>
        <v>0</v>
      </c>
      <c r="B172" s="240"/>
      <c r="C172" s="241"/>
      <c r="D172" s="178"/>
      <c r="E172" s="179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80"/>
      <c r="AK172" s="181"/>
    </row>
    <row r="173" spans="1:37" ht="17.25" customHeight="1">
      <c r="A173" s="242">
        <f>G152</f>
        <v>0</v>
      </c>
      <c r="B173" s="243"/>
      <c r="C173" s="244"/>
      <c r="D173" s="23"/>
      <c r="E173" s="21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7"/>
    </row>
    <row r="174" spans="1:37" ht="17.25" customHeight="1">
      <c r="A174" s="245">
        <f>G156</f>
        <v>0</v>
      </c>
      <c r="B174" s="246"/>
      <c r="C174" s="247"/>
      <c r="D174" s="24"/>
      <c r="E174" s="22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9"/>
    </row>
    <row r="175" spans="1:37" ht="17.25" customHeight="1">
      <c r="A175" s="236">
        <f>R152</f>
        <v>0</v>
      </c>
      <c r="B175" s="237"/>
      <c r="C175" s="238"/>
      <c r="D175" s="174"/>
      <c r="E175" s="175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7"/>
    </row>
    <row r="176" spans="1:37" ht="17.25" customHeight="1" thickBot="1">
      <c r="A176" s="239">
        <f>R156</f>
        <v>0</v>
      </c>
      <c r="B176" s="240"/>
      <c r="C176" s="241"/>
      <c r="D176" s="178"/>
      <c r="E176" s="179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80"/>
      <c r="AK176" s="181"/>
    </row>
    <row r="177" spans="1:37" ht="17.25" customHeight="1">
      <c r="A177" s="242">
        <f>G152</f>
        <v>0</v>
      </c>
      <c r="B177" s="243"/>
      <c r="C177" s="244"/>
      <c r="D177" s="23"/>
      <c r="E177" s="21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7"/>
    </row>
    <row r="178" spans="1:37" ht="17.25" customHeight="1">
      <c r="A178" s="245">
        <f>G156</f>
        <v>0</v>
      </c>
      <c r="B178" s="246"/>
      <c r="C178" s="247"/>
      <c r="D178" s="24"/>
      <c r="E178" s="22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9"/>
    </row>
    <row r="179" spans="1:37" ht="17.25" customHeight="1">
      <c r="A179" s="236">
        <f>R152</f>
        <v>0</v>
      </c>
      <c r="B179" s="237"/>
      <c r="C179" s="238"/>
      <c r="D179" s="174"/>
      <c r="E179" s="175"/>
      <c r="F179" s="176"/>
      <c r="G179" s="176"/>
      <c r="H179" s="176"/>
      <c r="I179" s="176"/>
      <c r="J179" s="176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7"/>
    </row>
    <row r="180" spans="1:37" ht="17.25" customHeight="1" thickBot="1">
      <c r="A180" s="239">
        <f>R156</f>
        <v>0</v>
      </c>
      <c r="B180" s="240"/>
      <c r="C180" s="241"/>
      <c r="D180" s="178"/>
      <c r="E180" s="179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80"/>
      <c r="AK180" s="181"/>
    </row>
    <row r="181" spans="1:37" ht="17.25" customHeight="1">
      <c r="A181" s="242">
        <f>G152</f>
        <v>0</v>
      </c>
      <c r="B181" s="243"/>
      <c r="C181" s="244"/>
      <c r="D181" s="23"/>
      <c r="E181" s="21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7"/>
    </row>
    <row r="182" spans="1:37" ht="17.25" customHeight="1">
      <c r="A182" s="245">
        <f>G156</f>
        <v>0</v>
      </c>
      <c r="B182" s="246"/>
      <c r="C182" s="247"/>
      <c r="D182" s="24"/>
      <c r="E182" s="22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9"/>
    </row>
    <row r="183" spans="1:37" ht="17.25" customHeight="1">
      <c r="A183" s="236">
        <f>R152</f>
        <v>0</v>
      </c>
      <c r="B183" s="237"/>
      <c r="C183" s="238"/>
      <c r="D183" s="174"/>
      <c r="E183" s="175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7"/>
    </row>
    <row r="184" spans="1:37" ht="17.25" customHeight="1" thickBot="1">
      <c r="A184" s="239">
        <f>R156</f>
        <v>0</v>
      </c>
      <c r="B184" s="240"/>
      <c r="C184" s="241"/>
      <c r="D184" s="178"/>
      <c r="E184" s="179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80"/>
      <c r="AK184" s="181"/>
    </row>
    <row r="186" spans="1:37" ht="1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33" t="s">
        <v>63</v>
      </c>
      <c r="Q186" s="14"/>
      <c r="R186" s="14"/>
      <c r="S186" s="20"/>
      <c r="T186" s="20"/>
      <c r="U186" s="20"/>
      <c r="V186" s="20"/>
      <c r="W186" s="20"/>
      <c r="X186" s="20"/>
      <c r="Y186" s="20"/>
      <c r="Z186" s="14"/>
      <c r="AA186" s="14"/>
      <c r="AB186" s="133" t="s">
        <v>64</v>
      </c>
      <c r="AC186" s="14"/>
      <c r="AD186" s="14"/>
      <c r="AE186" s="20"/>
      <c r="AF186" s="20"/>
      <c r="AG186" s="20"/>
      <c r="AH186" s="20"/>
      <c r="AI186" s="20"/>
      <c r="AJ186" s="20"/>
      <c r="AK186" s="14"/>
    </row>
    <row r="187" spans="1:37" ht="20.25" customHeight="1">
      <c r="A187" s="92" t="s">
        <v>12</v>
      </c>
      <c r="B187" s="207" t="str">
        <f>Lagmatchprotokoll!$E$4</f>
        <v>Namn på serien</v>
      </c>
      <c r="C187" s="198"/>
      <c r="D187" s="198"/>
      <c r="E187" s="91"/>
      <c r="F187" s="222" t="s">
        <v>65</v>
      </c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91"/>
      <c r="AB187" s="209" t="s">
        <v>59</v>
      </c>
      <c r="AC187" s="194"/>
      <c r="AD187" s="194"/>
      <c r="AE187" s="194"/>
      <c r="AF187" s="214"/>
      <c r="AG187" s="214"/>
      <c r="AH187" s="214"/>
      <c r="AI187" s="214"/>
      <c r="AJ187" s="214"/>
      <c r="AK187" s="214"/>
    </row>
    <row r="188" spans="1:37" ht="6.75" customHeight="1">
      <c r="A188" s="254" t="s">
        <v>11</v>
      </c>
      <c r="B188" s="191" t="str">
        <f>Lagmatchprotokoll!B$22</f>
        <v>Herrsingel 2</v>
      </c>
      <c r="C188" s="261"/>
      <c r="D188" s="261"/>
      <c r="E188" s="8"/>
      <c r="F188" s="188"/>
      <c r="G188" s="10"/>
      <c r="H188" s="10"/>
      <c r="I188" s="10"/>
      <c r="J188" s="10"/>
      <c r="K188" s="10"/>
      <c r="L188" s="10"/>
      <c r="M188" s="10"/>
      <c r="N188" s="11"/>
      <c r="O188" s="188"/>
      <c r="P188" s="12"/>
      <c r="Q188" s="188"/>
      <c r="R188" s="182"/>
      <c r="S188" s="183"/>
      <c r="T188" s="183"/>
      <c r="U188" s="183"/>
      <c r="V188" s="183"/>
      <c r="W188" s="183"/>
      <c r="X188" s="183"/>
      <c r="Y188" s="183"/>
      <c r="Z188" s="188"/>
      <c r="AA188" s="14"/>
      <c r="AB188" s="209" t="s">
        <v>60</v>
      </c>
      <c r="AC188" s="212"/>
      <c r="AD188" s="212"/>
      <c r="AE188" s="212"/>
      <c r="AF188" s="191"/>
      <c r="AG188" s="191"/>
      <c r="AH188" s="212"/>
      <c r="AI188" s="212"/>
      <c r="AJ188" s="212"/>
      <c r="AK188" s="212"/>
    </row>
    <row r="189" spans="1:37" ht="13.5" customHeight="1">
      <c r="A189" s="255"/>
      <c r="B189" s="214"/>
      <c r="C189" s="214"/>
      <c r="D189" s="214"/>
      <c r="E189" s="8"/>
      <c r="F189" s="205"/>
      <c r="G189" s="191">
        <f>Lagmatchprotokoll!$B23</f>
        <v>0</v>
      </c>
      <c r="H189" s="194"/>
      <c r="I189" s="194"/>
      <c r="J189" s="194"/>
      <c r="K189" s="194"/>
      <c r="L189" s="194"/>
      <c r="M189" s="194"/>
      <c r="N189" s="193"/>
      <c r="O189" s="189"/>
      <c r="P189" s="9"/>
      <c r="Q189" s="189"/>
      <c r="R189" s="200">
        <f>Lagmatchprotokoll!$D23</f>
        <v>0</v>
      </c>
      <c r="S189" s="204"/>
      <c r="T189" s="204"/>
      <c r="U189" s="204"/>
      <c r="V189" s="204"/>
      <c r="W189" s="204"/>
      <c r="X189" s="204"/>
      <c r="Y189" s="204"/>
      <c r="Z189" s="205"/>
      <c r="AA189" s="14"/>
      <c r="AB189" s="212"/>
      <c r="AC189" s="212"/>
      <c r="AD189" s="212"/>
      <c r="AE189" s="212"/>
      <c r="AF189" s="214"/>
      <c r="AG189" s="214"/>
      <c r="AH189" s="214"/>
      <c r="AI189" s="214"/>
      <c r="AJ189" s="214"/>
      <c r="AK189" s="214"/>
    </row>
    <row r="190" spans="1:37" ht="6.75" customHeight="1">
      <c r="A190" s="254" t="s">
        <v>61</v>
      </c>
      <c r="B190" s="262">
        <f>Lagmatchprotokoll!A$22</f>
        <v>6</v>
      </c>
      <c r="C190" s="263"/>
      <c r="D190" s="263"/>
      <c r="E190" s="8"/>
      <c r="F190" s="205"/>
      <c r="G190" s="194"/>
      <c r="H190" s="194"/>
      <c r="I190" s="194"/>
      <c r="J190" s="194"/>
      <c r="K190" s="194"/>
      <c r="L190" s="194"/>
      <c r="M190" s="194"/>
      <c r="N190" s="193"/>
      <c r="O190" s="190"/>
      <c r="P190" s="9"/>
      <c r="Q190" s="190"/>
      <c r="R190" s="203"/>
      <c r="S190" s="204"/>
      <c r="T190" s="204"/>
      <c r="U190" s="204"/>
      <c r="V190" s="204"/>
      <c r="W190" s="204"/>
      <c r="X190" s="204"/>
      <c r="Y190" s="204"/>
      <c r="Z190" s="205"/>
      <c r="AA190" s="14"/>
      <c r="AB190" s="191" t="s">
        <v>28</v>
      </c>
      <c r="AC190" s="212"/>
      <c r="AD190" s="212"/>
      <c r="AE190" s="212"/>
      <c r="AF190" s="259"/>
      <c r="AG190" s="259"/>
      <c r="AH190" s="260"/>
      <c r="AI190" s="260"/>
      <c r="AJ190" s="260"/>
      <c r="AK190" s="260"/>
    </row>
    <row r="191" spans="1:37" ht="13.5" customHeight="1">
      <c r="A191" s="255"/>
      <c r="B191" s="264"/>
      <c r="C191" s="264"/>
      <c r="D191" s="264"/>
      <c r="E191" s="8"/>
      <c r="F191" s="206"/>
      <c r="G191" s="207" t="str">
        <f>Lagmatchprotokoll!$B$6</f>
        <v>Lag 1</v>
      </c>
      <c r="H191" s="198"/>
      <c r="I191" s="198"/>
      <c r="J191" s="198"/>
      <c r="K191" s="198"/>
      <c r="L191" s="198"/>
      <c r="M191" s="198"/>
      <c r="N191" s="199"/>
      <c r="O191" s="188"/>
      <c r="P191" s="9"/>
      <c r="Q191" s="210"/>
      <c r="R191" s="185" t="str">
        <f>Lagmatchprotokoll!$D$6</f>
        <v>Lag 2</v>
      </c>
      <c r="S191" s="186"/>
      <c r="T191" s="186"/>
      <c r="U191" s="186"/>
      <c r="V191" s="186"/>
      <c r="W191" s="186"/>
      <c r="X191" s="186"/>
      <c r="Y191" s="186"/>
      <c r="Z191" s="206"/>
      <c r="AA191" s="14"/>
      <c r="AB191" s="212"/>
      <c r="AC191" s="212"/>
      <c r="AD191" s="212"/>
      <c r="AE191" s="212"/>
      <c r="AF191" s="214"/>
      <c r="AG191" s="214"/>
      <c r="AH191" s="214"/>
      <c r="AI191" s="214"/>
      <c r="AJ191" s="214"/>
      <c r="AK191" s="214"/>
    </row>
    <row r="192" spans="1:37" ht="6.75" customHeight="1">
      <c r="A192" s="254" t="s">
        <v>13</v>
      </c>
      <c r="B192" s="191"/>
      <c r="C192" s="261"/>
      <c r="D192" s="261"/>
      <c r="E192" s="8"/>
      <c r="F192" s="11"/>
      <c r="G192" s="137"/>
      <c r="H192" s="131"/>
      <c r="I192" s="131"/>
      <c r="J192" s="131"/>
      <c r="K192" s="131"/>
      <c r="L192" s="131"/>
      <c r="M192" s="131"/>
      <c r="N192" s="136"/>
      <c r="O192" s="210"/>
      <c r="P192" s="9"/>
      <c r="Q192" s="210"/>
      <c r="R192" s="171"/>
      <c r="S192" s="172"/>
      <c r="T192" s="172"/>
      <c r="U192" s="172"/>
      <c r="V192" s="172"/>
      <c r="W192" s="172"/>
      <c r="X192" s="172"/>
      <c r="Y192" s="173"/>
      <c r="Z192" s="137"/>
      <c r="AA192" s="14"/>
      <c r="AB192" s="191" t="s">
        <v>29</v>
      </c>
      <c r="AC192" s="212"/>
      <c r="AD192" s="212"/>
      <c r="AE192" s="212"/>
      <c r="AF192" s="259"/>
      <c r="AG192" s="259"/>
      <c r="AH192" s="260"/>
      <c r="AI192" s="260"/>
      <c r="AJ192" s="260"/>
      <c r="AK192" s="260"/>
    </row>
    <row r="193" spans="1:37" ht="6.75" customHeight="1">
      <c r="A193" s="212"/>
      <c r="B193" s="261"/>
      <c r="C193" s="261"/>
      <c r="D193" s="261"/>
      <c r="E193" s="8"/>
      <c r="F193" s="15"/>
      <c r="G193" s="195"/>
      <c r="H193" s="192"/>
      <c r="I193" s="192"/>
      <c r="J193" s="192"/>
      <c r="K193" s="192"/>
      <c r="L193" s="192"/>
      <c r="M193" s="192"/>
      <c r="N193" s="193"/>
      <c r="O193" s="211"/>
      <c r="P193" s="9"/>
      <c r="Q193" s="210"/>
      <c r="R193" s="200"/>
      <c r="S193" s="201"/>
      <c r="T193" s="201"/>
      <c r="U193" s="201"/>
      <c r="V193" s="201"/>
      <c r="W193" s="201"/>
      <c r="X193" s="201"/>
      <c r="Y193" s="202"/>
      <c r="Z193" s="90"/>
      <c r="AA193" s="14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</row>
    <row r="194" spans="1:37" ht="6.75" customHeight="1">
      <c r="A194" s="212"/>
      <c r="B194" s="214"/>
      <c r="C194" s="214"/>
      <c r="D194" s="214"/>
      <c r="E194" s="8"/>
      <c r="F194" s="15"/>
      <c r="G194" s="196"/>
      <c r="H194" s="192"/>
      <c r="I194" s="192"/>
      <c r="J194" s="192"/>
      <c r="K194" s="192"/>
      <c r="L194" s="192"/>
      <c r="M194" s="192"/>
      <c r="N194" s="193"/>
      <c r="O194" s="213"/>
      <c r="P194" s="8"/>
      <c r="Q194" s="188"/>
      <c r="R194" s="203"/>
      <c r="S194" s="201"/>
      <c r="T194" s="201"/>
      <c r="U194" s="201"/>
      <c r="V194" s="201"/>
      <c r="W194" s="201"/>
      <c r="X194" s="201"/>
      <c r="Y194" s="202"/>
      <c r="Z194" s="90"/>
      <c r="AA194" s="14"/>
      <c r="AB194" s="212"/>
      <c r="AC194" s="212"/>
      <c r="AD194" s="212"/>
      <c r="AE194" s="212"/>
      <c r="AF194" s="214"/>
      <c r="AG194" s="214"/>
      <c r="AH194" s="214"/>
      <c r="AI194" s="214"/>
      <c r="AJ194" s="214"/>
      <c r="AK194" s="214"/>
    </row>
    <row r="195" spans="1:37" ht="6.75" customHeight="1">
      <c r="A195" s="254" t="s">
        <v>62</v>
      </c>
      <c r="B195" s="256" t="str">
        <f>Lagmatchprotokoll!$D$4</f>
        <v>Fyll i datum </v>
      </c>
      <c r="C195" s="257"/>
      <c r="D195" s="257"/>
      <c r="E195" s="8"/>
      <c r="F195" s="15"/>
      <c r="G195" s="196"/>
      <c r="H195" s="192"/>
      <c r="I195" s="192"/>
      <c r="J195" s="192"/>
      <c r="K195" s="192"/>
      <c r="L195" s="192"/>
      <c r="M195" s="192"/>
      <c r="N195" s="193"/>
      <c r="O195" s="210"/>
      <c r="P195" s="8"/>
      <c r="Q195" s="189"/>
      <c r="R195" s="203"/>
      <c r="S195" s="201"/>
      <c r="T195" s="201"/>
      <c r="U195" s="201"/>
      <c r="V195" s="201"/>
      <c r="W195" s="201"/>
      <c r="X195" s="201"/>
      <c r="Y195" s="202"/>
      <c r="Z195" s="90"/>
      <c r="AA195" s="14"/>
      <c r="AB195" s="191" t="s">
        <v>30</v>
      </c>
      <c r="AC195" s="212"/>
      <c r="AD195" s="212"/>
      <c r="AE195" s="212"/>
      <c r="AF195" s="259"/>
      <c r="AG195" s="259"/>
      <c r="AH195" s="260"/>
      <c r="AI195" s="260"/>
      <c r="AJ195" s="260"/>
      <c r="AK195" s="260"/>
    </row>
    <row r="196" spans="1:37" ht="13.5" customHeight="1">
      <c r="A196" s="255"/>
      <c r="B196" s="258"/>
      <c r="C196" s="258"/>
      <c r="D196" s="258"/>
      <c r="E196" s="8"/>
      <c r="F196" s="15"/>
      <c r="G196" s="197"/>
      <c r="H196" s="198"/>
      <c r="I196" s="198"/>
      <c r="J196" s="198"/>
      <c r="K196" s="198"/>
      <c r="L196" s="198"/>
      <c r="M196" s="198"/>
      <c r="N196" s="199"/>
      <c r="O196" s="211"/>
      <c r="P196" s="8"/>
      <c r="Q196" s="190"/>
      <c r="R196" s="185"/>
      <c r="S196" s="186"/>
      <c r="T196" s="186"/>
      <c r="U196" s="186"/>
      <c r="V196" s="186"/>
      <c r="W196" s="186"/>
      <c r="X196" s="186"/>
      <c r="Y196" s="187"/>
      <c r="Z196" s="90"/>
      <c r="AA196" s="14"/>
      <c r="AB196" s="212"/>
      <c r="AC196" s="212"/>
      <c r="AD196" s="212"/>
      <c r="AE196" s="212"/>
      <c r="AF196" s="214"/>
      <c r="AG196" s="214"/>
      <c r="AH196" s="214"/>
      <c r="AI196" s="214"/>
      <c r="AJ196" s="214"/>
      <c r="AK196" s="214"/>
    </row>
    <row r="197" ht="12.75" thickBot="1"/>
    <row r="198" spans="1:37" ht="17.25" customHeight="1">
      <c r="A198" s="242">
        <f>G189</f>
        <v>0</v>
      </c>
      <c r="B198" s="243"/>
      <c r="C198" s="244"/>
      <c r="D198" s="23"/>
      <c r="E198" s="21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7"/>
    </row>
    <row r="199" spans="1:37" ht="17.25" customHeight="1">
      <c r="A199" s="245">
        <f>G193</f>
        <v>0</v>
      </c>
      <c r="B199" s="246"/>
      <c r="C199" s="247"/>
      <c r="D199" s="24"/>
      <c r="E199" s="22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9"/>
    </row>
    <row r="200" spans="1:37" ht="17.25" customHeight="1">
      <c r="A200" s="236">
        <f>R189</f>
        <v>0</v>
      </c>
      <c r="B200" s="237"/>
      <c r="C200" s="238"/>
      <c r="D200" s="174"/>
      <c r="E200" s="175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7"/>
    </row>
    <row r="201" spans="1:37" ht="17.25" customHeight="1" thickBot="1">
      <c r="A201" s="239">
        <f>R193</f>
        <v>0</v>
      </c>
      <c r="B201" s="240"/>
      <c r="C201" s="241"/>
      <c r="D201" s="178"/>
      <c r="E201" s="179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80"/>
      <c r="AK201" s="181"/>
    </row>
    <row r="202" spans="1:37" ht="17.25" customHeight="1">
      <c r="A202" s="242">
        <f>G189</f>
        <v>0</v>
      </c>
      <c r="B202" s="243"/>
      <c r="C202" s="244"/>
      <c r="D202" s="23"/>
      <c r="E202" s="21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7"/>
    </row>
    <row r="203" spans="1:37" ht="17.25" customHeight="1">
      <c r="A203" s="245">
        <f>G193</f>
        <v>0</v>
      </c>
      <c r="B203" s="246"/>
      <c r="C203" s="247"/>
      <c r="D203" s="24"/>
      <c r="E203" s="22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9"/>
    </row>
    <row r="204" spans="1:37" ht="17.25" customHeight="1">
      <c r="A204" s="236">
        <f>R189</f>
        <v>0</v>
      </c>
      <c r="B204" s="237"/>
      <c r="C204" s="238"/>
      <c r="D204" s="174"/>
      <c r="E204" s="175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7"/>
    </row>
    <row r="205" spans="1:37" ht="17.25" customHeight="1" thickBot="1">
      <c r="A205" s="239">
        <f>R193</f>
        <v>0</v>
      </c>
      <c r="B205" s="240"/>
      <c r="C205" s="241"/>
      <c r="D205" s="178"/>
      <c r="E205" s="179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1"/>
    </row>
    <row r="206" spans="1:37" ht="17.25" customHeight="1">
      <c r="A206" s="242">
        <f>G189</f>
        <v>0</v>
      </c>
      <c r="B206" s="243"/>
      <c r="C206" s="244"/>
      <c r="D206" s="23"/>
      <c r="E206" s="21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7"/>
    </row>
    <row r="207" spans="1:37" ht="17.25" customHeight="1">
      <c r="A207" s="245">
        <f>G193</f>
        <v>0</v>
      </c>
      <c r="B207" s="246"/>
      <c r="C207" s="247"/>
      <c r="D207" s="24"/>
      <c r="E207" s="22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9"/>
    </row>
    <row r="208" spans="1:37" ht="17.25" customHeight="1">
      <c r="A208" s="236">
        <f>R189</f>
        <v>0</v>
      </c>
      <c r="B208" s="237"/>
      <c r="C208" s="238"/>
      <c r="D208" s="174"/>
      <c r="E208" s="175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7"/>
    </row>
    <row r="209" spans="1:37" ht="17.25" customHeight="1" thickBot="1">
      <c r="A209" s="239">
        <f>R193</f>
        <v>0</v>
      </c>
      <c r="B209" s="240"/>
      <c r="C209" s="241"/>
      <c r="D209" s="178"/>
      <c r="E209" s="179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1"/>
    </row>
    <row r="210" spans="1:37" ht="17.25" customHeight="1">
      <c r="A210" s="242">
        <f>G189</f>
        <v>0</v>
      </c>
      <c r="B210" s="243"/>
      <c r="C210" s="244"/>
      <c r="D210" s="23"/>
      <c r="E210" s="21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7"/>
    </row>
    <row r="211" spans="1:37" ht="17.25" customHeight="1">
      <c r="A211" s="245">
        <f>G193</f>
        <v>0</v>
      </c>
      <c r="B211" s="246"/>
      <c r="C211" s="247"/>
      <c r="D211" s="24"/>
      <c r="E211" s="22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9"/>
    </row>
    <row r="212" spans="1:37" ht="17.25" customHeight="1">
      <c r="A212" s="236">
        <f>R189</f>
        <v>0</v>
      </c>
      <c r="B212" s="237"/>
      <c r="C212" s="238"/>
      <c r="D212" s="174"/>
      <c r="E212" s="175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7"/>
    </row>
    <row r="213" spans="1:37" ht="17.25" customHeight="1" thickBot="1">
      <c r="A213" s="239">
        <f>R193</f>
        <v>0</v>
      </c>
      <c r="B213" s="240"/>
      <c r="C213" s="241"/>
      <c r="D213" s="178"/>
      <c r="E213" s="179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1"/>
    </row>
    <row r="214" spans="1:37" ht="17.25" customHeight="1">
      <c r="A214" s="242">
        <f>G189</f>
        <v>0</v>
      </c>
      <c r="B214" s="243"/>
      <c r="C214" s="244"/>
      <c r="D214" s="23"/>
      <c r="E214" s="21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7"/>
    </row>
    <row r="215" spans="1:37" ht="17.25" customHeight="1">
      <c r="A215" s="245">
        <f>G193</f>
        <v>0</v>
      </c>
      <c r="B215" s="246"/>
      <c r="C215" s="247"/>
      <c r="D215" s="24"/>
      <c r="E215" s="22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9"/>
    </row>
    <row r="216" spans="1:37" ht="17.25" customHeight="1">
      <c r="A216" s="236">
        <f>R189</f>
        <v>0</v>
      </c>
      <c r="B216" s="237"/>
      <c r="C216" s="238"/>
      <c r="D216" s="174"/>
      <c r="E216" s="175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  <c r="AC216" s="176"/>
      <c r="AD216" s="176"/>
      <c r="AE216" s="176"/>
      <c r="AF216" s="176"/>
      <c r="AG216" s="176"/>
      <c r="AH216" s="176"/>
      <c r="AI216" s="176"/>
      <c r="AJ216" s="176"/>
      <c r="AK216" s="177"/>
    </row>
    <row r="217" spans="1:37" ht="17.25" customHeight="1" thickBot="1">
      <c r="A217" s="239">
        <f>R193</f>
        <v>0</v>
      </c>
      <c r="B217" s="240"/>
      <c r="C217" s="241"/>
      <c r="D217" s="178"/>
      <c r="E217" s="179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1"/>
    </row>
    <row r="218" spans="1:37" ht="17.25" customHeight="1">
      <c r="A218" s="242">
        <f>G189</f>
        <v>0</v>
      </c>
      <c r="B218" s="243"/>
      <c r="C218" s="244"/>
      <c r="D218" s="23"/>
      <c r="E218" s="21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7"/>
    </row>
    <row r="219" spans="1:37" ht="17.25" customHeight="1">
      <c r="A219" s="245">
        <f>G193</f>
        <v>0</v>
      </c>
      <c r="B219" s="246"/>
      <c r="C219" s="247"/>
      <c r="D219" s="24"/>
      <c r="E219" s="22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9"/>
    </row>
    <row r="220" spans="1:37" ht="17.25" customHeight="1">
      <c r="A220" s="236">
        <f>R189</f>
        <v>0</v>
      </c>
      <c r="B220" s="237"/>
      <c r="C220" s="238"/>
      <c r="D220" s="174"/>
      <c r="E220" s="175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176"/>
      <c r="AG220" s="176"/>
      <c r="AH220" s="176"/>
      <c r="AI220" s="176"/>
      <c r="AJ220" s="176"/>
      <c r="AK220" s="177"/>
    </row>
    <row r="221" spans="1:37" ht="17.25" customHeight="1" thickBot="1">
      <c r="A221" s="239">
        <f>R193</f>
        <v>0</v>
      </c>
      <c r="B221" s="240"/>
      <c r="C221" s="241"/>
      <c r="D221" s="178"/>
      <c r="E221" s="179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1"/>
    </row>
    <row r="223" spans="1:37" ht="1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33" t="s">
        <v>63</v>
      </c>
      <c r="Q223" s="14"/>
      <c r="R223" s="14"/>
      <c r="S223" s="20"/>
      <c r="T223" s="20"/>
      <c r="U223" s="20"/>
      <c r="V223" s="20"/>
      <c r="W223" s="20"/>
      <c r="X223" s="20"/>
      <c r="Y223" s="20"/>
      <c r="Z223" s="14"/>
      <c r="AA223" s="14"/>
      <c r="AB223" s="133" t="s">
        <v>64</v>
      </c>
      <c r="AC223" s="14"/>
      <c r="AD223" s="14"/>
      <c r="AE223" s="20"/>
      <c r="AF223" s="20"/>
      <c r="AG223" s="20"/>
      <c r="AH223" s="20"/>
      <c r="AI223" s="20"/>
      <c r="AJ223" s="20"/>
      <c r="AK223" s="14"/>
    </row>
    <row r="224" spans="1:37" ht="20.25" customHeight="1">
      <c r="A224" s="92" t="s">
        <v>12</v>
      </c>
      <c r="B224" s="207" t="str">
        <f>Lagmatchprotokoll!$E$4</f>
        <v>Namn på serien</v>
      </c>
      <c r="C224" s="198"/>
      <c r="D224" s="198"/>
      <c r="E224" s="91"/>
      <c r="F224" s="222" t="s">
        <v>65</v>
      </c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91"/>
      <c r="AB224" s="209" t="s">
        <v>59</v>
      </c>
      <c r="AC224" s="194"/>
      <c r="AD224" s="194"/>
      <c r="AE224" s="194"/>
      <c r="AF224" s="214"/>
      <c r="AG224" s="214"/>
      <c r="AH224" s="214"/>
      <c r="AI224" s="214"/>
      <c r="AJ224" s="214"/>
      <c r="AK224" s="214"/>
    </row>
    <row r="225" spans="1:37" ht="6.75" customHeight="1">
      <c r="A225" s="254" t="s">
        <v>11</v>
      </c>
      <c r="B225" s="191" t="str">
        <f>Lagmatchprotokoll!B$25</f>
        <v>Herrsingel 3</v>
      </c>
      <c r="C225" s="261"/>
      <c r="D225" s="261"/>
      <c r="E225" s="9"/>
      <c r="F225" s="188"/>
      <c r="G225" s="131"/>
      <c r="H225" s="131"/>
      <c r="I225" s="131"/>
      <c r="J225" s="131"/>
      <c r="K225" s="131"/>
      <c r="L225" s="131"/>
      <c r="M225" s="131"/>
      <c r="N225" s="136"/>
      <c r="O225" s="188"/>
      <c r="P225" s="12"/>
      <c r="Q225" s="188"/>
      <c r="R225" s="171"/>
      <c r="S225" s="172"/>
      <c r="T225" s="172"/>
      <c r="U225" s="172"/>
      <c r="V225" s="172"/>
      <c r="W225" s="172"/>
      <c r="X225" s="172"/>
      <c r="Y225" s="172"/>
      <c r="Z225" s="188"/>
      <c r="AA225" s="14"/>
      <c r="AB225" s="209" t="s">
        <v>60</v>
      </c>
      <c r="AC225" s="212"/>
      <c r="AD225" s="212"/>
      <c r="AE225" s="212"/>
      <c r="AF225" s="191"/>
      <c r="AG225" s="191"/>
      <c r="AH225" s="212"/>
      <c r="AI225" s="212"/>
      <c r="AJ225" s="212"/>
      <c r="AK225" s="212"/>
    </row>
    <row r="226" spans="1:37" ht="13.5" customHeight="1">
      <c r="A226" s="255"/>
      <c r="B226" s="214"/>
      <c r="C226" s="214"/>
      <c r="D226" s="214"/>
      <c r="E226" s="9"/>
      <c r="F226" s="205"/>
      <c r="G226" s="191">
        <f>Lagmatchprotokoll!$B26</f>
        <v>0</v>
      </c>
      <c r="H226" s="194"/>
      <c r="I226" s="194"/>
      <c r="J226" s="194"/>
      <c r="K226" s="194"/>
      <c r="L226" s="194"/>
      <c r="M226" s="194"/>
      <c r="N226" s="193"/>
      <c r="O226" s="189"/>
      <c r="P226" s="9"/>
      <c r="Q226" s="189"/>
      <c r="R226" s="200">
        <f>Lagmatchprotokoll!$D26</f>
        <v>0</v>
      </c>
      <c r="S226" s="204"/>
      <c r="T226" s="204"/>
      <c r="U226" s="204"/>
      <c r="V226" s="204"/>
      <c r="W226" s="204"/>
      <c r="X226" s="204"/>
      <c r="Y226" s="204"/>
      <c r="Z226" s="205"/>
      <c r="AA226" s="14"/>
      <c r="AB226" s="212"/>
      <c r="AC226" s="212"/>
      <c r="AD226" s="212"/>
      <c r="AE226" s="212"/>
      <c r="AF226" s="214"/>
      <c r="AG226" s="214"/>
      <c r="AH226" s="214"/>
      <c r="AI226" s="214"/>
      <c r="AJ226" s="214"/>
      <c r="AK226" s="214"/>
    </row>
    <row r="227" spans="1:37" ht="6.75" customHeight="1">
      <c r="A227" s="254" t="s">
        <v>61</v>
      </c>
      <c r="B227" s="262">
        <f>Lagmatchprotokoll!A$25</f>
        <v>7</v>
      </c>
      <c r="C227" s="263"/>
      <c r="D227" s="263"/>
      <c r="E227" s="9"/>
      <c r="F227" s="205"/>
      <c r="G227" s="192"/>
      <c r="H227" s="194"/>
      <c r="I227" s="194"/>
      <c r="J227" s="194"/>
      <c r="K227" s="194"/>
      <c r="L227" s="194"/>
      <c r="M227" s="194"/>
      <c r="N227" s="193"/>
      <c r="O227" s="190"/>
      <c r="P227" s="9"/>
      <c r="Q227" s="190"/>
      <c r="R227" s="203"/>
      <c r="S227" s="204"/>
      <c r="T227" s="204"/>
      <c r="U227" s="204"/>
      <c r="V227" s="204"/>
      <c r="W227" s="204"/>
      <c r="X227" s="204"/>
      <c r="Y227" s="204"/>
      <c r="Z227" s="205"/>
      <c r="AA227" s="14"/>
      <c r="AB227" s="191" t="s">
        <v>28</v>
      </c>
      <c r="AC227" s="212"/>
      <c r="AD227" s="212"/>
      <c r="AE227" s="212"/>
      <c r="AF227" s="259"/>
      <c r="AG227" s="259"/>
      <c r="AH227" s="260"/>
      <c r="AI227" s="260"/>
      <c r="AJ227" s="260"/>
      <c r="AK227" s="260"/>
    </row>
    <row r="228" spans="1:37" ht="13.5" customHeight="1">
      <c r="A228" s="255"/>
      <c r="B228" s="264"/>
      <c r="C228" s="264"/>
      <c r="D228" s="264"/>
      <c r="E228" s="9"/>
      <c r="F228" s="206"/>
      <c r="G228" s="207" t="str">
        <f>Lagmatchprotokoll!$B$6</f>
        <v>Lag 1</v>
      </c>
      <c r="H228" s="198"/>
      <c r="I228" s="198"/>
      <c r="J228" s="198"/>
      <c r="K228" s="198"/>
      <c r="L228" s="198"/>
      <c r="M228" s="198"/>
      <c r="N228" s="199"/>
      <c r="O228" s="188"/>
      <c r="P228" s="9"/>
      <c r="Q228" s="210"/>
      <c r="R228" s="185" t="str">
        <f>Lagmatchprotokoll!$D$6</f>
        <v>Lag 2</v>
      </c>
      <c r="S228" s="186"/>
      <c r="T228" s="186"/>
      <c r="U228" s="186"/>
      <c r="V228" s="186"/>
      <c r="W228" s="186"/>
      <c r="X228" s="186"/>
      <c r="Y228" s="186"/>
      <c r="Z228" s="206"/>
      <c r="AA228" s="14"/>
      <c r="AB228" s="212"/>
      <c r="AC228" s="212"/>
      <c r="AD228" s="212"/>
      <c r="AE228" s="212"/>
      <c r="AF228" s="214"/>
      <c r="AG228" s="214"/>
      <c r="AH228" s="214"/>
      <c r="AI228" s="214"/>
      <c r="AJ228" s="214"/>
      <c r="AK228" s="214"/>
    </row>
    <row r="229" spans="1:37" ht="6.75" customHeight="1">
      <c r="A229" s="254" t="s">
        <v>13</v>
      </c>
      <c r="B229" s="191"/>
      <c r="C229" s="261"/>
      <c r="D229" s="261"/>
      <c r="E229" s="8"/>
      <c r="F229" s="11"/>
      <c r="G229" s="137"/>
      <c r="H229" s="131"/>
      <c r="I229" s="131"/>
      <c r="J229" s="131"/>
      <c r="K229" s="131"/>
      <c r="L229" s="131"/>
      <c r="M229" s="131"/>
      <c r="N229" s="136"/>
      <c r="O229" s="210"/>
      <c r="P229" s="9"/>
      <c r="Q229" s="210"/>
      <c r="R229" s="171"/>
      <c r="S229" s="172"/>
      <c r="T229" s="172"/>
      <c r="U229" s="172"/>
      <c r="V229" s="172"/>
      <c r="W229" s="172"/>
      <c r="X229" s="172"/>
      <c r="Y229" s="173"/>
      <c r="Z229" s="137"/>
      <c r="AA229" s="14"/>
      <c r="AB229" s="191" t="s">
        <v>29</v>
      </c>
      <c r="AC229" s="212"/>
      <c r="AD229" s="212"/>
      <c r="AE229" s="212"/>
      <c r="AF229" s="259"/>
      <c r="AG229" s="259"/>
      <c r="AH229" s="260"/>
      <c r="AI229" s="260"/>
      <c r="AJ229" s="260"/>
      <c r="AK229" s="260"/>
    </row>
    <row r="230" spans="1:37" ht="6.75" customHeight="1">
      <c r="A230" s="212"/>
      <c r="B230" s="261"/>
      <c r="C230" s="261"/>
      <c r="D230" s="261"/>
      <c r="E230" s="8"/>
      <c r="F230" s="15"/>
      <c r="G230" s="195"/>
      <c r="H230" s="192"/>
      <c r="I230" s="192"/>
      <c r="J230" s="192"/>
      <c r="K230" s="192"/>
      <c r="L230" s="192"/>
      <c r="M230" s="192"/>
      <c r="N230" s="193"/>
      <c r="O230" s="211"/>
      <c r="P230" s="9"/>
      <c r="Q230" s="210"/>
      <c r="R230" s="200"/>
      <c r="S230" s="201"/>
      <c r="T230" s="201"/>
      <c r="U230" s="201"/>
      <c r="V230" s="201"/>
      <c r="W230" s="201"/>
      <c r="X230" s="201"/>
      <c r="Y230" s="202"/>
      <c r="Z230" s="90"/>
      <c r="AA230" s="14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</row>
    <row r="231" spans="1:37" ht="6.75" customHeight="1">
      <c r="A231" s="212"/>
      <c r="B231" s="214"/>
      <c r="C231" s="214"/>
      <c r="D231" s="214"/>
      <c r="E231" s="8"/>
      <c r="F231" s="15"/>
      <c r="G231" s="196"/>
      <c r="H231" s="192"/>
      <c r="I231" s="192"/>
      <c r="J231" s="192"/>
      <c r="K231" s="192"/>
      <c r="L231" s="192"/>
      <c r="M231" s="192"/>
      <c r="N231" s="193"/>
      <c r="O231" s="213"/>
      <c r="P231" s="8"/>
      <c r="Q231" s="188"/>
      <c r="R231" s="203"/>
      <c r="S231" s="201"/>
      <c r="T231" s="201"/>
      <c r="U231" s="201"/>
      <c r="V231" s="201"/>
      <c r="W231" s="201"/>
      <c r="X231" s="201"/>
      <c r="Y231" s="202"/>
      <c r="Z231" s="90"/>
      <c r="AA231" s="14"/>
      <c r="AB231" s="212"/>
      <c r="AC231" s="212"/>
      <c r="AD231" s="212"/>
      <c r="AE231" s="212"/>
      <c r="AF231" s="214"/>
      <c r="AG231" s="214"/>
      <c r="AH231" s="214"/>
      <c r="AI231" s="214"/>
      <c r="AJ231" s="214"/>
      <c r="AK231" s="214"/>
    </row>
    <row r="232" spans="1:37" ht="6.75" customHeight="1">
      <c r="A232" s="254" t="s">
        <v>62</v>
      </c>
      <c r="B232" s="256" t="str">
        <f>Lagmatchprotokoll!$D$4</f>
        <v>Fyll i datum </v>
      </c>
      <c r="C232" s="257"/>
      <c r="D232" s="257"/>
      <c r="E232" s="8"/>
      <c r="F232" s="15"/>
      <c r="G232" s="196"/>
      <c r="H232" s="192"/>
      <c r="I232" s="192"/>
      <c r="J232" s="192"/>
      <c r="K232" s="192"/>
      <c r="L232" s="192"/>
      <c r="M232" s="192"/>
      <c r="N232" s="193"/>
      <c r="O232" s="210"/>
      <c r="P232" s="8"/>
      <c r="Q232" s="189"/>
      <c r="R232" s="203"/>
      <c r="S232" s="201"/>
      <c r="T232" s="201"/>
      <c r="U232" s="201"/>
      <c r="V232" s="201"/>
      <c r="W232" s="201"/>
      <c r="X232" s="201"/>
      <c r="Y232" s="202"/>
      <c r="Z232" s="90"/>
      <c r="AA232" s="14"/>
      <c r="AB232" s="191" t="s">
        <v>30</v>
      </c>
      <c r="AC232" s="212"/>
      <c r="AD232" s="212"/>
      <c r="AE232" s="212"/>
      <c r="AF232" s="259"/>
      <c r="AG232" s="259"/>
      <c r="AH232" s="260"/>
      <c r="AI232" s="260"/>
      <c r="AJ232" s="260"/>
      <c r="AK232" s="260"/>
    </row>
    <row r="233" spans="1:37" ht="13.5" customHeight="1">
      <c r="A233" s="255"/>
      <c r="B233" s="258"/>
      <c r="C233" s="258"/>
      <c r="D233" s="258"/>
      <c r="E233" s="8"/>
      <c r="F233" s="15"/>
      <c r="G233" s="197"/>
      <c r="H233" s="198"/>
      <c r="I233" s="198"/>
      <c r="J233" s="198"/>
      <c r="K233" s="198"/>
      <c r="L233" s="198"/>
      <c r="M233" s="198"/>
      <c r="N233" s="199"/>
      <c r="O233" s="211"/>
      <c r="P233" s="8"/>
      <c r="Q233" s="190"/>
      <c r="R233" s="185"/>
      <c r="S233" s="186"/>
      <c r="T233" s="186"/>
      <c r="U233" s="186"/>
      <c r="V233" s="186"/>
      <c r="W233" s="186"/>
      <c r="X233" s="186"/>
      <c r="Y233" s="187"/>
      <c r="Z233" s="90"/>
      <c r="AA233" s="14"/>
      <c r="AB233" s="212"/>
      <c r="AC233" s="212"/>
      <c r="AD233" s="212"/>
      <c r="AE233" s="212"/>
      <c r="AF233" s="214"/>
      <c r="AG233" s="214"/>
      <c r="AH233" s="214"/>
      <c r="AI233" s="214"/>
      <c r="AJ233" s="214"/>
      <c r="AK233" s="214"/>
    </row>
    <row r="234" ht="12.75" thickBot="1"/>
    <row r="235" spans="1:37" ht="17.25" customHeight="1">
      <c r="A235" s="242">
        <f>G226</f>
        <v>0</v>
      </c>
      <c r="B235" s="243"/>
      <c r="C235" s="244"/>
      <c r="D235" s="23"/>
      <c r="E235" s="21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7"/>
    </row>
    <row r="236" spans="1:37" ht="17.25" customHeight="1">
      <c r="A236" s="245">
        <f>G230</f>
        <v>0</v>
      </c>
      <c r="B236" s="246"/>
      <c r="C236" s="247"/>
      <c r="D236" s="24"/>
      <c r="E236" s="22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9"/>
    </row>
    <row r="237" spans="1:37" ht="17.25" customHeight="1">
      <c r="A237" s="236">
        <f>R226</f>
        <v>0</v>
      </c>
      <c r="B237" s="237"/>
      <c r="C237" s="238"/>
      <c r="D237" s="174"/>
      <c r="E237" s="175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  <c r="AA237" s="176"/>
      <c r="AB237" s="176"/>
      <c r="AC237" s="176"/>
      <c r="AD237" s="176"/>
      <c r="AE237" s="176"/>
      <c r="AF237" s="176"/>
      <c r="AG237" s="176"/>
      <c r="AH237" s="176"/>
      <c r="AI237" s="176"/>
      <c r="AJ237" s="176"/>
      <c r="AK237" s="177"/>
    </row>
    <row r="238" spans="1:37" ht="17.25" customHeight="1" thickBot="1">
      <c r="A238" s="239">
        <f>R230</f>
        <v>0</v>
      </c>
      <c r="B238" s="240"/>
      <c r="C238" s="241"/>
      <c r="D238" s="178"/>
      <c r="E238" s="179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  <c r="AE238" s="180"/>
      <c r="AF238" s="180"/>
      <c r="AG238" s="180"/>
      <c r="AH238" s="180"/>
      <c r="AI238" s="180"/>
      <c r="AJ238" s="180"/>
      <c r="AK238" s="181"/>
    </row>
    <row r="239" spans="1:37" ht="17.25" customHeight="1">
      <c r="A239" s="242">
        <f>G226</f>
        <v>0</v>
      </c>
      <c r="B239" s="243"/>
      <c r="C239" s="244"/>
      <c r="D239" s="23"/>
      <c r="E239" s="21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7"/>
    </row>
    <row r="240" spans="1:37" ht="17.25" customHeight="1">
      <c r="A240" s="245">
        <f>G230</f>
        <v>0</v>
      </c>
      <c r="B240" s="246"/>
      <c r="C240" s="247"/>
      <c r="D240" s="24"/>
      <c r="E240" s="22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9"/>
    </row>
    <row r="241" spans="1:37" ht="17.25" customHeight="1">
      <c r="A241" s="236">
        <f>R226</f>
        <v>0</v>
      </c>
      <c r="B241" s="237"/>
      <c r="C241" s="238"/>
      <c r="D241" s="174"/>
      <c r="E241" s="175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  <c r="AF241" s="176"/>
      <c r="AG241" s="176"/>
      <c r="AH241" s="176"/>
      <c r="AI241" s="176"/>
      <c r="AJ241" s="176"/>
      <c r="AK241" s="177"/>
    </row>
    <row r="242" spans="1:37" ht="17.25" customHeight="1" thickBot="1">
      <c r="A242" s="239">
        <f>R230</f>
        <v>0</v>
      </c>
      <c r="B242" s="240"/>
      <c r="C242" s="241"/>
      <c r="D242" s="178"/>
      <c r="E242" s="179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1"/>
    </row>
    <row r="243" spans="1:37" ht="17.25" customHeight="1">
      <c r="A243" s="242">
        <f>G226</f>
        <v>0</v>
      </c>
      <c r="B243" s="243"/>
      <c r="C243" s="244"/>
      <c r="D243" s="23"/>
      <c r="E243" s="21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7"/>
    </row>
    <row r="244" spans="1:37" ht="17.25" customHeight="1">
      <c r="A244" s="245">
        <f>G230</f>
        <v>0</v>
      </c>
      <c r="B244" s="246"/>
      <c r="C244" s="247"/>
      <c r="D244" s="24"/>
      <c r="E244" s="22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9"/>
    </row>
    <row r="245" spans="1:37" ht="17.25" customHeight="1">
      <c r="A245" s="236">
        <f>R226</f>
        <v>0</v>
      </c>
      <c r="B245" s="237"/>
      <c r="C245" s="238"/>
      <c r="D245" s="174"/>
      <c r="E245" s="175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176"/>
      <c r="AI245" s="176"/>
      <c r="AJ245" s="176"/>
      <c r="AK245" s="177"/>
    </row>
    <row r="246" spans="1:37" ht="17.25" customHeight="1" thickBot="1">
      <c r="A246" s="239">
        <f>R230</f>
        <v>0</v>
      </c>
      <c r="B246" s="240"/>
      <c r="C246" s="241"/>
      <c r="D246" s="178"/>
      <c r="E246" s="179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1"/>
    </row>
    <row r="247" spans="1:37" ht="17.25" customHeight="1">
      <c r="A247" s="242">
        <f>G226</f>
        <v>0</v>
      </c>
      <c r="B247" s="243"/>
      <c r="C247" s="244"/>
      <c r="D247" s="23"/>
      <c r="E247" s="21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7"/>
    </row>
    <row r="248" spans="1:37" ht="17.25" customHeight="1">
      <c r="A248" s="245">
        <f>G230</f>
        <v>0</v>
      </c>
      <c r="B248" s="246"/>
      <c r="C248" s="247"/>
      <c r="D248" s="24"/>
      <c r="E248" s="22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9"/>
    </row>
    <row r="249" spans="1:37" ht="17.25" customHeight="1">
      <c r="A249" s="236">
        <f>R226</f>
        <v>0</v>
      </c>
      <c r="B249" s="237"/>
      <c r="C249" s="238"/>
      <c r="D249" s="174"/>
      <c r="E249" s="175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  <c r="AF249" s="176"/>
      <c r="AG249" s="176"/>
      <c r="AH249" s="176"/>
      <c r="AI249" s="176"/>
      <c r="AJ249" s="176"/>
      <c r="AK249" s="177"/>
    </row>
    <row r="250" spans="1:37" ht="17.25" customHeight="1" thickBot="1">
      <c r="A250" s="239">
        <f>R230</f>
        <v>0</v>
      </c>
      <c r="B250" s="240"/>
      <c r="C250" s="241"/>
      <c r="D250" s="178"/>
      <c r="E250" s="179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180"/>
      <c r="AD250" s="180"/>
      <c r="AE250" s="180"/>
      <c r="AF250" s="180"/>
      <c r="AG250" s="180"/>
      <c r="AH250" s="180"/>
      <c r="AI250" s="180"/>
      <c r="AJ250" s="180"/>
      <c r="AK250" s="181"/>
    </row>
    <row r="251" spans="1:37" ht="17.25" customHeight="1">
      <c r="A251" s="242">
        <f>G226</f>
        <v>0</v>
      </c>
      <c r="B251" s="243"/>
      <c r="C251" s="244"/>
      <c r="D251" s="23"/>
      <c r="E251" s="21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7"/>
    </row>
    <row r="252" spans="1:37" ht="17.25" customHeight="1">
      <c r="A252" s="245">
        <f>G230</f>
        <v>0</v>
      </c>
      <c r="B252" s="246"/>
      <c r="C252" s="247"/>
      <c r="D252" s="24"/>
      <c r="E252" s="22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9"/>
    </row>
    <row r="253" spans="1:37" ht="17.25" customHeight="1">
      <c r="A253" s="236">
        <f>R226</f>
        <v>0</v>
      </c>
      <c r="B253" s="237"/>
      <c r="C253" s="238"/>
      <c r="D253" s="174"/>
      <c r="E253" s="175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  <c r="AA253" s="176"/>
      <c r="AB253" s="176"/>
      <c r="AC253" s="176"/>
      <c r="AD253" s="176"/>
      <c r="AE253" s="176"/>
      <c r="AF253" s="176"/>
      <c r="AG253" s="176"/>
      <c r="AH253" s="176"/>
      <c r="AI253" s="176"/>
      <c r="AJ253" s="176"/>
      <c r="AK253" s="177"/>
    </row>
    <row r="254" spans="1:37" ht="17.25" customHeight="1" thickBot="1">
      <c r="A254" s="239">
        <f>R230</f>
        <v>0</v>
      </c>
      <c r="B254" s="240"/>
      <c r="C254" s="241"/>
      <c r="D254" s="178"/>
      <c r="E254" s="179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180"/>
      <c r="AH254" s="180"/>
      <c r="AI254" s="180"/>
      <c r="AJ254" s="180"/>
      <c r="AK254" s="181"/>
    </row>
    <row r="255" spans="1:37" ht="17.25" customHeight="1">
      <c r="A255" s="242">
        <f>G226</f>
        <v>0</v>
      </c>
      <c r="B255" s="243"/>
      <c r="C255" s="244"/>
      <c r="D255" s="23"/>
      <c r="E255" s="21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7"/>
    </row>
    <row r="256" spans="1:37" ht="17.25" customHeight="1">
      <c r="A256" s="245">
        <f>G230</f>
        <v>0</v>
      </c>
      <c r="B256" s="246"/>
      <c r="C256" s="247"/>
      <c r="D256" s="24"/>
      <c r="E256" s="22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9"/>
    </row>
    <row r="257" spans="1:37" ht="17.25" customHeight="1">
      <c r="A257" s="236">
        <f>R226</f>
        <v>0</v>
      </c>
      <c r="B257" s="237"/>
      <c r="C257" s="238"/>
      <c r="D257" s="174"/>
      <c r="E257" s="175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  <c r="AA257" s="176"/>
      <c r="AB257" s="176"/>
      <c r="AC257" s="176"/>
      <c r="AD257" s="176"/>
      <c r="AE257" s="176"/>
      <c r="AF257" s="176"/>
      <c r="AG257" s="176"/>
      <c r="AH257" s="176"/>
      <c r="AI257" s="176"/>
      <c r="AJ257" s="176"/>
      <c r="AK257" s="177"/>
    </row>
    <row r="258" spans="1:37" ht="17.25" customHeight="1" thickBot="1">
      <c r="A258" s="239">
        <f>R230</f>
        <v>0</v>
      </c>
      <c r="B258" s="240"/>
      <c r="C258" s="241"/>
      <c r="D258" s="178"/>
      <c r="E258" s="179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0"/>
      <c r="AC258" s="180"/>
      <c r="AD258" s="180"/>
      <c r="AE258" s="180"/>
      <c r="AF258" s="180"/>
      <c r="AG258" s="180"/>
      <c r="AH258" s="180"/>
      <c r="AI258" s="180"/>
      <c r="AJ258" s="180"/>
      <c r="AK258" s="181"/>
    </row>
    <row r="260" spans="1:37" ht="1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33" t="s">
        <v>63</v>
      </c>
      <c r="Q260" s="14"/>
      <c r="R260" s="14"/>
      <c r="S260" s="20"/>
      <c r="T260" s="20"/>
      <c r="U260" s="20"/>
      <c r="V260" s="20"/>
      <c r="W260" s="20"/>
      <c r="X260" s="20"/>
      <c r="Y260" s="20"/>
      <c r="Z260" s="14"/>
      <c r="AA260" s="14"/>
      <c r="AB260" s="133" t="s">
        <v>64</v>
      </c>
      <c r="AC260" s="14"/>
      <c r="AD260" s="14"/>
      <c r="AE260" s="20"/>
      <c r="AF260" s="20"/>
      <c r="AG260" s="20"/>
      <c r="AH260" s="20"/>
      <c r="AI260" s="20"/>
      <c r="AJ260" s="20"/>
      <c r="AK260" s="14"/>
    </row>
    <row r="261" spans="1:37" ht="20.25" customHeight="1">
      <c r="A261" s="92" t="s">
        <v>12</v>
      </c>
      <c r="B261" s="207" t="str">
        <f>Lagmatchprotokoll!$E$4</f>
        <v>Namn på serien</v>
      </c>
      <c r="C261" s="198"/>
      <c r="D261" s="198"/>
      <c r="E261" s="91"/>
      <c r="F261" s="222" t="s">
        <v>65</v>
      </c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223"/>
      <c r="Z261" s="223"/>
      <c r="AA261" s="91"/>
      <c r="AB261" s="209" t="s">
        <v>59</v>
      </c>
      <c r="AC261" s="194"/>
      <c r="AD261" s="194"/>
      <c r="AE261" s="194"/>
      <c r="AF261" s="214"/>
      <c r="AG261" s="214"/>
      <c r="AH261" s="214"/>
      <c r="AI261" s="214"/>
      <c r="AJ261" s="214"/>
      <c r="AK261" s="214"/>
    </row>
    <row r="262" spans="1:37" ht="6.75" customHeight="1">
      <c r="A262" s="254" t="s">
        <v>11</v>
      </c>
      <c r="B262" s="191" t="str">
        <f>Lagmatchprotokoll!B$28</f>
        <v>Mixeddubbel</v>
      </c>
      <c r="C262" s="261"/>
      <c r="D262" s="261"/>
      <c r="E262" s="8"/>
      <c r="F262" s="188"/>
      <c r="G262" s="131"/>
      <c r="H262" s="131"/>
      <c r="I262" s="131"/>
      <c r="J262" s="131"/>
      <c r="K262" s="131"/>
      <c r="L262" s="131"/>
      <c r="M262" s="131"/>
      <c r="N262" s="136"/>
      <c r="O262" s="188"/>
      <c r="P262" s="12"/>
      <c r="Q262" s="188"/>
      <c r="R262" s="171"/>
      <c r="S262" s="172"/>
      <c r="T262" s="172"/>
      <c r="U262" s="172"/>
      <c r="V262" s="172"/>
      <c r="W262" s="172"/>
      <c r="X262" s="172"/>
      <c r="Y262" s="172"/>
      <c r="Z262" s="188"/>
      <c r="AA262" s="14"/>
      <c r="AB262" s="209" t="s">
        <v>60</v>
      </c>
      <c r="AC262" s="212"/>
      <c r="AD262" s="212"/>
      <c r="AE262" s="212"/>
      <c r="AF262" s="191"/>
      <c r="AG262" s="191"/>
      <c r="AH262" s="212"/>
      <c r="AI262" s="212"/>
      <c r="AJ262" s="212"/>
      <c r="AK262" s="212"/>
    </row>
    <row r="263" spans="1:37" ht="13.5" customHeight="1">
      <c r="A263" s="255"/>
      <c r="B263" s="214"/>
      <c r="C263" s="214"/>
      <c r="D263" s="214"/>
      <c r="E263" s="8"/>
      <c r="F263" s="189"/>
      <c r="G263" s="191">
        <f>Lagmatchprotokoll!$B29</f>
        <v>0</v>
      </c>
      <c r="H263" s="194"/>
      <c r="I263" s="194"/>
      <c r="J263" s="194"/>
      <c r="K263" s="194"/>
      <c r="L263" s="194"/>
      <c r="M263" s="194"/>
      <c r="N263" s="193"/>
      <c r="O263" s="189"/>
      <c r="P263" s="9"/>
      <c r="Q263" s="189"/>
      <c r="R263" s="200">
        <f>Lagmatchprotokoll!$D29</f>
        <v>0</v>
      </c>
      <c r="S263" s="204"/>
      <c r="T263" s="204"/>
      <c r="U263" s="204"/>
      <c r="V263" s="204"/>
      <c r="W263" s="204"/>
      <c r="X263" s="204"/>
      <c r="Y263" s="204"/>
      <c r="Z263" s="205"/>
      <c r="AA263" s="14"/>
      <c r="AB263" s="212"/>
      <c r="AC263" s="212"/>
      <c r="AD263" s="212"/>
      <c r="AE263" s="212"/>
      <c r="AF263" s="214"/>
      <c r="AG263" s="214"/>
      <c r="AH263" s="214"/>
      <c r="AI263" s="214"/>
      <c r="AJ263" s="214"/>
      <c r="AK263" s="214"/>
    </row>
    <row r="264" spans="1:37" ht="6.75" customHeight="1">
      <c r="A264" s="254" t="s">
        <v>61</v>
      </c>
      <c r="B264" s="262">
        <f>Lagmatchprotokoll!A$28</f>
        <v>8</v>
      </c>
      <c r="C264" s="263"/>
      <c r="D264" s="263"/>
      <c r="E264" s="8"/>
      <c r="F264" s="189"/>
      <c r="G264" s="194"/>
      <c r="H264" s="194"/>
      <c r="I264" s="194"/>
      <c r="J264" s="194"/>
      <c r="K264" s="194"/>
      <c r="L264" s="194"/>
      <c r="M264" s="194"/>
      <c r="N264" s="193"/>
      <c r="O264" s="190"/>
      <c r="P264" s="9"/>
      <c r="Q264" s="190"/>
      <c r="R264" s="203"/>
      <c r="S264" s="204"/>
      <c r="T264" s="204"/>
      <c r="U264" s="204"/>
      <c r="V264" s="204"/>
      <c r="W264" s="204"/>
      <c r="X264" s="204"/>
      <c r="Y264" s="204"/>
      <c r="Z264" s="205"/>
      <c r="AA264" s="14"/>
      <c r="AB264" s="191" t="s">
        <v>28</v>
      </c>
      <c r="AC264" s="212"/>
      <c r="AD264" s="212"/>
      <c r="AE264" s="212"/>
      <c r="AF264" s="259"/>
      <c r="AG264" s="259"/>
      <c r="AH264" s="260"/>
      <c r="AI264" s="260"/>
      <c r="AJ264" s="260"/>
      <c r="AK264" s="260"/>
    </row>
    <row r="265" spans="1:37" ht="13.5" customHeight="1">
      <c r="A265" s="255"/>
      <c r="B265" s="264"/>
      <c r="C265" s="264"/>
      <c r="D265" s="264"/>
      <c r="E265" s="8"/>
      <c r="F265" s="190"/>
      <c r="G265" s="191" t="str">
        <f>Lagmatchprotokoll!$B$6</f>
        <v>Lag 1</v>
      </c>
      <c r="H265" s="192"/>
      <c r="I265" s="192"/>
      <c r="J265" s="192"/>
      <c r="K265" s="192"/>
      <c r="L265" s="192"/>
      <c r="M265" s="192"/>
      <c r="N265" s="193"/>
      <c r="O265" s="188"/>
      <c r="P265" s="9"/>
      <c r="Q265" s="210"/>
      <c r="R265" s="200" t="str">
        <f>Lagmatchprotokoll!$D$6</f>
        <v>Lag 2</v>
      </c>
      <c r="S265" s="201"/>
      <c r="T265" s="201"/>
      <c r="U265" s="201"/>
      <c r="V265" s="201"/>
      <c r="W265" s="201"/>
      <c r="X265" s="201"/>
      <c r="Y265" s="201"/>
      <c r="Z265" s="206"/>
      <c r="AA265" s="14"/>
      <c r="AB265" s="212"/>
      <c r="AC265" s="212"/>
      <c r="AD265" s="212"/>
      <c r="AE265" s="212"/>
      <c r="AF265" s="214"/>
      <c r="AG265" s="214"/>
      <c r="AH265" s="214"/>
      <c r="AI265" s="214"/>
      <c r="AJ265" s="214"/>
      <c r="AK265" s="214"/>
    </row>
    <row r="266" spans="1:37" ht="6.75" customHeight="1">
      <c r="A266" s="254" t="s">
        <v>13</v>
      </c>
      <c r="B266" s="191"/>
      <c r="C266" s="261"/>
      <c r="D266" s="261"/>
      <c r="E266" s="8"/>
      <c r="F266" s="14"/>
      <c r="G266" s="137"/>
      <c r="H266" s="131"/>
      <c r="I266" s="131"/>
      <c r="J266" s="131"/>
      <c r="K266" s="131"/>
      <c r="L266" s="131"/>
      <c r="M266" s="131"/>
      <c r="N266" s="136"/>
      <c r="O266" s="210"/>
      <c r="P266" s="9"/>
      <c r="Q266" s="191"/>
      <c r="R266" s="171"/>
      <c r="S266" s="172"/>
      <c r="T266" s="172"/>
      <c r="U266" s="172"/>
      <c r="V266" s="172"/>
      <c r="W266" s="172"/>
      <c r="X266" s="172"/>
      <c r="Y266" s="173"/>
      <c r="Z266" s="8"/>
      <c r="AA266" s="14"/>
      <c r="AB266" s="191" t="s">
        <v>29</v>
      </c>
      <c r="AC266" s="212"/>
      <c r="AD266" s="212"/>
      <c r="AE266" s="212"/>
      <c r="AF266" s="259"/>
      <c r="AG266" s="259"/>
      <c r="AH266" s="260"/>
      <c r="AI266" s="260"/>
      <c r="AJ266" s="260"/>
      <c r="AK266" s="260"/>
    </row>
    <row r="267" spans="1:37" ht="6.75" customHeight="1">
      <c r="A267" s="212"/>
      <c r="B267" s="261"/>
      <c r="C267" s="261"/>
      <c r="D267" s="261"/>
      <c r="E267" s="8"/>
      <c r="F267" s="14"/>
      <c r="G267" s="195">
        <f>Lagmatchprotokoll!$B30</f>
        <v>0</v>
      </c>
      <c r="H267" s="192"/>
      <c r="I267" s="192"/>
      <c r="J267" s="192"/>
      <c r="K267" s="192"/>
      <c r="L267" s="192"/>
      <c r="M267" s="192"/>
      <c r="N267" s="193"/>
      <c r="O267" s="211"/>
      <c r="P267" s="9"/>
      <c r="Q267" s="191"/>
      <c r="R267" s="200">
        <f>Lagmatchprotokoll!$D30</f>
        <v>0</v>
      </c>
      <c r="S267" s="201"/>
      <c r="T267" s="201"/>
      <c r="U267" s="201"/>
      <c r="V267" s="201"/>
      <c r="W267" s="201"/>
      <c r="X267" s="201"/>
      <c r="Y267" s="202"/>
      <c r="Z267" s="8"/>
      <c r="AA267" s="14"/>
      <c r="AB267" s="212"/>
      <c r="AC267" s="212"/>
      <c r="AD267" s="212"/>
      <c r="AE267" s="212"/>
      <c r="AF267" s="212"/>
      <c r="AG267" s="212"/>
      <c r="AH267" s="212"/>
      <c r="AI267" s="212"/>
      <c r="AJ267" s="212"/>
      <c r="AK267" s="212"/>
    </row>
    <row r="268" spans="1:37" ht="6.75" customHeight="1">
      <c r="A268" s="212"/>
      <c r="B268" s="214"/>
      <c r="C268" s="214"/>
      <c r="D268" s="214"/>
      <c r="E268" s="8"/>
      <c r="F268" s="14"/>
      <c r="G268" s="196"/>
      <c r="H268" s="192"/>
      <c r="I268" s="192"/>
      <c r="J268" s="192"/>
      <c r="K268" s="192"/>
      <c r="L268" s="192"/>
      <c r="M268" s="192"/>
      <c r="N268" s="193"/>
      <c r="O268" s="213"/>
      <c r="P268" s="8"/>
      <c r="Q268" s="208"/>
      <c r="R268" s="203"/>
      <c r="S268" s="201"/>
      <c r="T268" s="201"/>
      <c r="U268" s="201"/>
      <c r="V268" s="201"/>
      <c r="W268" s="201"/>
      <c r="X268" s="201"/>
      <c r="Y268" s="202"/>
      <c r="Z268" s="8"/>
      <c r="AA268" s="14"/>
      <c r="AB268" s="212"/>
      <c r="AC268" s="212"/>
      <c r="AD268" s="212"/>
      <c r="AE268" s="212"/>
      <c r="AF268" s="214"/>
      <c r="AG268" s="214"/>
      <c r="AH268" s="214"/>
      <c r="AI268" s="214"/>
      <c r="AJ268" s="214"/>
      <c r="AK268" s="214"/>
    </row>
    <row r="269" spans="1:37" ht="6.75" customHeight="1">
      <c r="A269" s="254" t="s">
        <v>62</v>
      </c>
      <c r="B269" s="256" t="str">
        <f>Lagmatchprotokoll!$D$4</f>
        <v>Fyll i datum </v>
      </c>
      <c r="C269" s="257"/>
      <c r="D269" s="257"/>
      <c r="E269" s="8"/>
      <c r="F269" s="14"/>
      <c r="G269" s="196"/>
      <c r="H269" s="192"/>
      <c r="I269" s="192"/>
      <c r="J269" s="192"/>
      <c r="K269" s="192"/>
      <c r="L269" s="192"/>
      <c r="M269" s="192"/>
      <c r="N269" s="193"/>
      <c r="O269" s="210"/>
      <c r="P269" s="8"/>
      <c r="Q269" s="195"/>
      <c r="R269" s="203"/>
      <c r="S269" s="201"/>
      <c r="T269" s="201"/>
      <c r="U269" s="201"/>
      <c r="V269" s="201"/>
      <c r="W269" s="201"/>
      <c r="X269" s="201"/>
      <c r="Y269" s="202"/>
      <c r="Z269" s="8"/>
      <c r="AA269" s="14"/>
      <c r="AB269" s="191" t="s">
        <v>30</v>
      </c>
      <c r="AC269" s="212"/>
      <c r="AD269" s="212"/>
      <c r="AE269" s="212"/>
      <c r="AF269" s="259"/>
      <c r="AG269" s="259"/>
      <c r="AH269" s="260"/>
      <c r="AI269" s="260"/>
      <c r="AJ269" s="260"/>
      <c r="AK269" s="260"/>
    </row>
    <row r="270" spans="1:37" ht="13.5" customHeight="1">
      <c r="A270" s="255"/>
      <c r="B270" s="258"/>
      <c r="C270" s="258"/>
      <c r="D270" s="258"/>
      <c r="E270" s="8"/>
      <c r="F270" s="14"/>
      <c r="G270" s="197" t="str">
        <f>Lagmatchprotokoll!$B$6</f>
        <v>Lag 1</v>
      </c>
      <c r="H270" s="198"/>
      <c r="I270" s="198"/>
      <c r="J270" s="198"/>
      <c r="K270" s="198"/>
      <c r="L270" s="198"/>
      <c r="M270" s="198"/>
      <c r="N270" s="199"/>
      <c r="O270" s="211"/>
      <c r="P270" s="8"/>
      <c r="Q270" s="197"/>
      <c r="R270" s="185" t="str">
        <f>Lagmatchprotokoll!$D$6</f>
        <v>Lag 2</v>
      </c>
      <c r="S270" s="186"/>
      <c r="T270" s="186"/>
      <c r="U270" s="186"/>
      <c r="V270" s="186"/>
      <c r="W270" s="186"/>
      <c r="X270" s="186"/>
      <c r="Y270" s="187"/>
      <c r="Z270" s="8"/>
      <c r="AA270" s="14"/>
      <c r="AB270" s="212"/>
      <c r="AC270" s="212"/>
      <c r="AD270" s="212"/>
      <c r="AE270" s="212"/>
      <c r="AF270" s="214"/>
      <c r="AG270" s="214"/>
      <c r="AH270" s="214"/>
      <c r="AI270" s="214"/>
      <c r="AJ270" s="214"/>
      <c r="AK270" s="214"/>
    </row>
    <row r="271" ht="12.75" thickBot="1"/>
    <row r="272" spans="1:37" ht="17.25" customHeight="1">
      <c r="A272" s="242">
        <f>G263</f>
        <v>0</v>
      </c>
      <c r="B272" s="243"/>
      <c r="C272" s="244"/>
      <c r="D272" s="23"/>
      <c r="E272" s="21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7"/>
    </row>
    <row r="273" spans="1:37" ht="17.25" customHeight="1">
      <c r="A273" s="245">
        <f>G267</f>
        <v>0</v>
      </c>
      <c r="B273" s="246"/>
      <c r="C273" s="247"/>
      <c r="D273" s="24"/>
      <c r="E273" s="22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9"/>
    </row>
    <row r="274" spans="1:37" ht="17.25" customHeight="1">
      <c r="A274" s="236">
        <f>R263</f>
        <v>0</v>
      </c>
      <c r="B274" s="237"/>
      <c r="C274" s="238"/>
      <c r="D274" s="174"/>
      <c r="E274" s="175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  <c r="AA274" s="176"/>
      <c r="AB274" s="176"/>
      <c r="AC274" s="176"/>
      <c r="AD274" s="176"/>
      <c r="AE274" s="176"/>
      <c r="AF274" s="176"/>
      <c r="AG274" s="176"/>
      <c r="AH274" s="176"/>
      <c r="AI274" s="176"/>
      <c r="AJ274" s="176"/>
      <c r="AK274" s="177"/>
    </row>
    <row r="275" spans="1:37" ht="17.25" customHeight="1" thickBot="1">
      <c r="A275" s="239">
        <f>R267</f>
        <v>0</v>
      </c>
      <c r="B275" s="240"/>
      <c r="C275" s="241"/>
      <c r="D275" s="178"/>
      <c r="E275" s="179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  <c r="AA275" s="180"/>
      <c r="AB275" s="180"/>
      <c r="AC275" s="180"/>
      <c r="AD275" s="180"/>
      <c r="AE275" s="180"/>
      <c r="AF275" s="180"/>
      <c r="AG275" s="180"/>
      <c r="AH275" s="180"/>
      <c r="AI275" s="180"/>
      <c r="AJ275" s="180"/>
      <c r="AK275" s="181"/>
    </row>
    <row r="276" spans="1:37" ht="17.25" customHeight="1">
      <c r="A276" s="248">
        <f>G263</f>
        <v>0</v>
      </c>
      <c r="B276" s="249"/>
      <c r="C276" s="250"/>
      <c r="D276" s="23"/>
      <c r="E276" s="21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7"/>
    </row>
    <row r="277" spans="1:37" ht="17.25" customHeight="1">
      <c r="A277" s="233">
        <f>G267</f>
        <v>0</v>
      </c>
      <c r="B277" s="234"/>
      <c r="C277" s="251"/>
      <c r="D277" s="24"/>
      <c r="E277" s="22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9"/>
    </row>
    <row r="278" spans="1:37" ht="17.25" customHeight="1">
      <c r="A278" s="229">
        <f>R263</f>
        <v>0</v>
      </c>
      <c r="B278" s="230"/>
      <c r="C278" s="252"/>
      <c r="D278" s="174"/>
      <c r="E278" s="175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  <c r="AA278" s="176"/>
      <c r="AB278" s="176"/>
      <c r="AC278" s="176"/>
      <c r="AD278" s="176"/>
      <c r="AE278" s="176"/>
      <c r="AF278" s="176"/>
      <c r="AG278" s="176"/>
      <c r="AH278" s="176"/>
      <c r="AI278" s="176"/>
      <c r="AJ278" s="176"/>
      <c r="AK278" s="177"/>
    </row>
    <row r="279" spans="1:37" ht="17.25" customHeight="1" thickBot="1">
      <c r="A279" s="231">
        <f>R267</f>
        <v>0</v>
      </c>
      <c r="B279" s="232"/>
      <c r="C279" s="253"/>
      <c r="D279" s="178"/>
      <c r="E279" s="179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1"/>
    </row>
    <row r="280" spans="1:37" ht="17.25" customHeight="1">
      <c r="A280" s="242">
        <f>G263</f>
        <v>0</v>
      </c>
      <c r="B280" s="243"/>
      <c r="C280" s="244"/>
      <c r="D280" s="23"/>
      <c r="E280" s="21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7"/>
    </row>
    <row r="281" spans="1:37" ht="17.25" customHeight="1">
      <c r="A281" s="245">
        <f>G267</f>
        <v>0</v>
      </c>
      <c r="B281" s="246"/>
      <c r="C281" s="247"/>
      <c r="D281" s="24"/>
      <c r="E281" s="22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9"/>
    </row>
    <row r="282" spans="1:37" ht="17.25" customHeight="1">
      <c r="A282" s="236">
        <f>R263</f>
        <v>0</v>
      </c>
      <c r="B282" s="237"/>
      <c r="C282" s="238"/>
      <c r="D282" s="174"/>
      <c r="E282" s="175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  <c r="AA282" s="176"/>
      <c r="AB282" s="176"/>
      <c r="AC282" s="176"/>
      <c r="AD282" s="176"/>
      <c r="AE282" s="176"/>
      <c r="AF282" s="176"/>
      <c r="AG282" s="176"/>
      <c r="AH282" s="176"/>
      <c r="AI282" s="176"/>
      <c r="AJ282" s="176"/>
      <c r="AK282" s="177"/>
    </row>
    <row r="283" spans="1:37" ht="17.25" customHeight="1" thickBot="1">
      <c r="A283" s="239">
        <f>R267</f>
        <v>0</v>
      </c>
      <c r="B283" s="240"/>
      <c r="C283" s="241"/>
      <c r="D283" s="178"/>
      <c r="E283" s="179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1"/>
    </row>
    <row r="284" spans="1:37" ht="17.25" customHeight="1">
      <c r="A284" s="242">
        <f>G263</f>
        <v>0</v>
      </c>
      <c r="B284" s="243"/>
      <c r="C284" s="244"/>
      <c r="D284" s="23"/>
      <c r="E284" s="21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7"/>
    </row>
    <row r="285" spans="1:37" ht="17.25" customHeight="1">
      <c r="A285" s="245">
        <f>G267</f>
        <v>0</v>
      </c>
      <c r="B285" s="246"/>
      <c r="C285" s="247"/>
      <c r="D285" s="24"/>
      <c r="E285" s="22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9"/>
    </row>
    <row r="286" spans="1:37" ht="17.25" customHeight="1">
      <c r="A286" s="236">
        <f>R263</f>
        <v>0</v>
      </c>
      <c r="B286" s="237"/>
      <c r="C286" s="238"/>
      <c r="D286" s="174"/>
      <c r="E286" s="175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  <c r="AA286" s="176"/>
      <c r="AB286" s="176"/>
      <c r="AC286" s="176"/>
      <c r="AD286" s="176"/>
      <c r="AE286" s="176"/>
      <c r="AF286" s="176"/>
      <c r="AG286" s="176"/>
      <c r="AH286" s="176"/>
      <c r="AI286" s="176"/>
      <c r="AJ286" s="176"/>
      <c r="AK286" s="177"/>
    </row>
    <row r="287" spans="1:37" ht="17.25" customHeight="1" thickBot="1">
      <c r="A287" s="239">
        <f>R267</f>
        <v>0</v>
      </c>
      <c r="B287" s="240"/>
      <c r="C287" s="241"/>
      <c r="D287" s="178"/>
      <c r="E287" s="179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1"/>
    </row>
    <row r="288" spans="1:37" ht="17.25" customHeight="1">
      <c r="A288" s="242">
        <f>G263</f>
        <v>0</v>
      </c>
      <c r="B288" s="243"/>
      <c r="C288" s="244"/>
      <c r="D288" s="23"/>
      <c r="E288" s="21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7"/>
    </row>
    <row r="289" spans="1:37" ht="17.25" customHeight="1">
      <c r="A289" s="245">
        <f>G267</f>
        <v>0</v>
      </c>
      <c r="B289" s="246"/>
      <c r="C289" s="247"/>
      <c r="D289" s="24"/>
      <c r="E289" s="22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9"/>
    </row>
    <row r="290" spans="1:37" ht="17.25" customHeight="1">
      <c r="A290" s="236">
        <f>R263</f>
        <v>0</v>
      </c>
      <c r="B290" s="237"/>
      <c r="C290" s="238"/>
      <c r="D290" s="174"/>
      <c r="E290" s="175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/>
      <c r="AF290" s="176"/>
      <c r="AG290" s="176"/>
      <c r="AH290" s="176"/>
      <c r="AI290" s="176"/>
      <c r="AJ290" s="176"/>
      <c r="AK290" s="177"/>
    </row>
    <row r="291" spans="1:37" ht="17.25" customHeight="1" thickBot="1">
      <c r="A291" s="239">
        <f>R267</f>
        <v>0</v>
      </c>
      <c r="B291" s="240"/>
      <c r="C291" s="241"/>
      <c r="D291" s="178"/>
      <c r="E291" s="179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  <c r="AA291" s="180"/>
      <c r="AB291" s="180"/>
      <c r="AC291" s="180"/>
      <c r="AD291" s="180"/>
      <c r="AE291" s="180"/>
      <c r="AF291" s="180"/>
      <c r="AG291" s="180"/>
      <c r="AH291" s="180"/>
      <c r="AI291" s="180"/>
      <c r="AJ291" s="180"/>
      <c r="AK291" s="181"/>
    </row>
    <row r="292" spans="1:37" ht="17.25" customHeight="1">
      <c r="A292" s="242">
        <f>G263</f>
        <v>0</v>
      </c>
      <c r="B292" s="243"/>
      <c r="C292" s="244"/>
      <c r="D292" s="23"/>
      <c r="E292" s="21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7"/>
    </row>
    <row r="293" spans="1:37" ht="17.25" customHeight="1">
      <c r="A293" s="245">
        <f>G267</f>
        <v>0</v>
      </c>
      <c r="B293" s="246"/>
      <c r="C293" s="247"/>
      <c r="D293" s="24"/>
      <c r="E293" s="22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9"/>
    </row>
    <row r="294" spans="1:37" ht="17.25" customHeight="1">
      <c r="A294" s="236">
        <f>R263</f>
        <v>0</v>
      </c>
      <c r="B294" s="237"/>
      <c r="C294" s="238"/>
      <c r="D294" s="174"/>
      <c r="E294" s="175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6"/>
      <c r="AE294" s="176"/>
      <c r="AF294" s="176"/>
      <c r="AG294" s="176"/>
      <c r="AH294" s="176"/>
      <c r="AI294" s="176"/>
      <c r="AJ294" s="176"/>
      <c r="AK294" s="177"/>
    </row>
    <row r="295" spans="1:37" ht="17.25" customHeight="1" thickBot="1">
      <c r="A295" s="239">
        <f>R267</f>
        <v>0</v>
      </c>
      <c r="B295" s="240"/>
      <c r="C295" s="241"/>
      <c r="D295" s="178"/>
      <c r="E295" s="179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80"/>
      <c r="AI295" s="180"/>
      <c r="AJ295" s="180"/>
      <c r="AK295" s="181"/>
    </row>
    <row r="297" spans="1:37" ht="1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33" t="s">
        <v>63</v>
      </c>
      <c r="Q297" s="14"/>
      <c r="R297" s="14"/>
      <c r="S297" s="20"/>
      <c r="T297" s="20"/>
      <c r="U297" s="20"/>
      <c r="V297" s="20"/>
      <c r="W297" s="20"/>
      <c r="X297" s="20"/>
      <c r="Y297" s="20"/>
      <c r="Z297" s="14"/>
      <c r="AA297" s="14"/>
      <c r="AB297" s="133" t="s">
        <v>64</v>
      </c>
      <c r="AC297" s="14"/>
      <c r="AD297" s="14"/>
      <c r="AE297" s="20"/>
      <c r="AF297" s="20"/>
      <c r="AG297" s="20"/>
      <c r="AH297" s="20"/>
      <c r="AI297" s="20"/>
      <c r="AJ297" s="20"/>
      <c r="AK297" s="14"/>
    </row>
  </sheetData>
  <sheetProtection sheet="1"/>
  <mergeCells count="479">
    <mergeCell ref="AF10:AK11"/>
    <mergeCell ref="AF7:AK9"/>
    <mergeCell ref="AB7:AE9"/>
    <mergeCell ref="R3:Y5"/>
    <mergeCell ref="R6:Y6"/>
    <mergeCell ref="R8:Y10"/>
    <mergeCell ref="R11:Y11"/>
    <mergeCell ref="AB5:AE6"/>
    <mergeCell ref="AB10:AE11"/>
    <mergeCell ref="F1:Z1"/>
    <mergeCell ref="B1:D1"/>
    <mergeCell ref="A2:A4"/>
    <mergeCell ref="B2:D4"/>
    <mergeCell ref="AB1:AE1"/>
    <mergeCell ref="AF1:AK1"/>
    <mergeCell ref="AB2:AE4"/>
    <mergeCell ref="AF2:AK4"/>
    <mergeCell ref="G3:N5"/>
    <mergeCell ref="F2:F6"/>
    <mergeCell ref="A220:C220"/>
    <mergeCell ref="A221:C221"/>
    <mergeCell ref="A216:C216"/>
    <mergeCell ref="A217:C217"/>
    <mergeCell ref="A218:C218"/>
    <mergeCell ref="A219:C219"/>
    <mergeCell ref="A205:C205"/>
    <mergeCell ref="A203:C203"/>
    <mergeCell ref="A215:C215"/>
    <mergeCell ref="A208:C208"/>
    <mergeCell ref="A209:C209"/>
    <mergeCell ref="A212:C212"/>
    <mergeCell ref="A213:C213"/>
    <mergeCell ref="A211:C211"/>
    <mergeCell ref="A214:C214"/>
    <mergeCell ref="AF195:AK196"/>
    <mergeCell ref="AB188:AE189"/>
    <mergeCell ref="Q194:Q196"/>
    <mergeCell ref="AF190:AK191"/>
    <mergeCell ref="AF188:AK189"/>
    <mergeCell ref="AF192:AK194"/>
    <mergeCell ref="B40:D41"/>
    <mergeCell ref="O40:O42"/>
    <mergeCell ref="AB190:AE191"/>
    <mergeCell ref="AB195:AE196"/>
    <mergeCell ref="A195:A196"/>
    <mergeCell ref="AB192:AE194"/>
    <mergeCell ref="A190:A191"/>
    <mergeCell ref="A192:A194"/>
    <mergeCell ref="B192:D194"/>
    <mergeCell ref="B195:D196"/>
    <mergeCell ref="A34:C34"/>
    <mergeCell ref="A28:C28"/>
    <mergeCell ref="A29:C29"/>
    <mergeCell ref="A47:A48"/>
    <mergeCell ref="A31:C31"/>
    <mergeCell ref="A32:C32"/>
    <mergeCell ref="A42:A43"/>
    <mergeCell ref="A44:A46"/>
    <mergeCell ref="B44:D46"/>
    <mergeCell ref="A40:A41"/>
    <mergeCell ref="A22:C22"/>
    <mergeCell ref="A23:C23"/>
    <mergeCell ref="A24:C24"/>
    <mergeCell ref="A25:C25"/>
    <mergeCell ref="A26:C26"/>
    <mergeCell ref="A27:C27"/>
    <mergeCell ref="A19:C19"/>
    <mergeCell ref="A20:C20"/>
    <mergeCell ref="A33:C33"/>
    <mergeCell ref="A35:C35"/>
    <mergeCell ref="A21:C21"/>
    <mergeCell ref="A13:C13"/>
    <mergeCell ref="A14:C14"/>
    <mergeCell ref="A15:C15"/>
    <mergeCell ref="A16:C16"/>
    <mergeCell ref="A17:C17"/>
    <mergeCell ref="O6:O8"/>
    <mergeCell ref="Q2:Q5"/>
    <mergeCell ref="Q6:Q8"/>
    <mergeCell ref="Q9:Q11"/>
    <mergeCell ref="O2:O5"/>
    <mergeCell ref="A5:A6"/>
    <mergeCell ref="A10:A11"/>
    <mergeCell ref="G11:N11"/>
    <mergeCell ref="G8:N10"/>
    <mergeCell ref="G6:N6"/>
    <mergeCell ref="B5:D6"/>
    <mergeCell ref="B7:D9"/>
    <mergeCell ref="B10:D11"/>
    <mergeCell ref="A7:A9"/>
    <mergeCell ref="AF44:AK46"/>
    <mergeCell ref="O43:O45"/>
    <mergeCell ref="Q43:Q45"/>
    <mergeCell ref="A18:C18"/>
    <mergeCell ref="AF5:AK6"/>
    <mergeCell ref="O9:O11"/>
    <mergeCell ref="AF40:AK41"/>
    <mergeCell ref="AB40:AE41"/>
    <mergeCell ref="AF47:AK48"/>
    <mergeCell ref="Q40:Q42"/>
    <mergeCell ref="AF42:AK43"/>
    <mergeCell ref="F40:F43"/>
    <mergeCell ref="A57:C57"/>
    <mergeCell ref="A30:C30"/>
    <mergeCell ref="B47:D48"/>
    <mergeCell ref="AB47:AE48"/>
    <mergeCell ref="O46:O48"/>
    <mergeCell ref="Q46:Q48"/>
    <mergeCell ref="AB44:AE46"/>
    <mergeCell ref="B42:D43"/>
    <mergeCell ref="AB42:AE43"/>
    <mergeCell ref="A36:C36"/>
    <mergeCell ref="A79:A80"/>
    <mergeCell ref="A50:C50"/>
    <mergeCell ref="A51:C51"/>
    <mergeCell ref="A52:C52"/>
    <mergeCell ref="A53:C53"/>
    <mergeCell ref="A66:C66"/>
    <mergeCell ref="A67:C67"/>
    <mergeCell ref="A54:C54"/>
    <mergeCell ref="A55:C55"/>
    <mergeCell ref="A56:C56"/>
    <mergeCell ref="F77:F80"/>
    <mergeCell ref="A58:C58"/>
    <mergeCell ref="A59:C59"/>
    <mergeCell ref="A60:C60"/>
    <mergeCell ref="A61:C61"/>
    <mergeCell ref="B79:D80"/>
    <mergeCell ref="A62:C62"/>
    <mergeCell ref="A63:C63"/>
    <mergeCell ref="A64:C64"/>
    <mergeCell ref="A65:C65"/>
    <mergeCell ref="AF77:AK78"/>
    <mergeCell ref="AF79:AK80"/>
    <mergeCell ref="A81:A83"/>
    <mergeCell ref="B81:D83"/>
    <mergeCell ref="AB81:AE83"/>
    <mergeCell ref="O80:O82"/>
    <mergeCell ref="Q80:Q82"/>
    <mergeCell ref="AF81:AK83"/>
    <mergeCell ref="AB77:AE78"/>
    <mergeCell ref="AB79:AE80"/>
    <mergeCell ref="A68:C68"/>
    <mergeCell ref="A69:C69"/>
    <mergeCell ref="A77:A78"/>
    <mergeCell ref="B77:D78"/>
    <mergeCell ref="O77:O79"/>
    <mergeCell ref="Q77:Q79"/>
    <mergeCell ref="A70:C70"/>
    <mergeCell ref="A71:C71"/>
    <mergeCell ref="A72:C72"/>
    <mergeCell ref="A73:C73"/>
    <mergeCell ref="O83:O85"/>
    <mergeCell ref="Q83:Q85"/>
    <mergeCell ref="AB84:AE85"/>
    <mergeCell ref="A90:C90"/>
    <mergeCell ref="AF84:AK85"/>
    <mergeCell ref="A84:A85"/>
    <mergeCell ref="B84:D85"/>
    <mergeCell ref="A87:C87"/>
    <mergeCell ref="A88:C88"/>
    <mergeCell ref="A89:C89"/>
    <mergeCell ref="A91:C91"/>
    <mergeCell ref="A92:C92"/>
    <mergeCell ref="A93:C93"/>
    <mergeCell ref="A94:C94"/>
    <mergeCell ref="A95:C95"/>
    <mergeCell ref="A96:C96"/>
    <mergeCell ref="F113:Z113"/>
    <mergeCell ref="AB113:AE113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4:A115"/>
    <mergeCell ref="A121:A122"/>
    <mergeCell ref="B113:D113"/>
    <mergeCell ref="B114:D115"/>
    <mergeCell ref="A116:A117"/>
    <mergeCell ref="B116:D117"/>
    <mergeCell ref="R115:Y116"/>
    <mergeCell ref="AF116:AK117"/>
    <mergeCell ref="AF121:AK122"/>
    <mergeCell ref="AB116:AE117"/>
    <mergeCell ref="AB121:AE122"/>
    <mergeCell ref="B121:D122"/>
    <mergeCell ref="AF114:AK115"/>
    <mergeCell ref="AB114:AE115"/>
    <mergeCell ref="O114:O116"/>
    <mergeCell ref="O117:O119"/>
    <mergeCell ref="AB118:AE120"/>
    <mergeCell ref="AF118:AK120"/>
    <mergeCell ref="A127:C127"/>
    <mergeCell ref="B118:D120"/>
    <mergeCell ref="Q117:Q119"/>
    <mergeCell ref="R117:Y117"/>
    <mergeCell ref="A118:A120"/>
    <mergeCell ref="A125:C125"/>
    <mergeCell ref="A126:C126"/>
    <mergeCell ref="A124:C124"/>
    <mergeCell ref="A130:C130"/>
    <mergeCell ref="O120:O122"/>
    <mergeCell ref="Q120:Q122"/>
    <mergeCell ref="A132:C132"/>
    <mergeCell ref="A133:C133"/>
    <mergeCell ref="A134:C134"/>
    <mergeCell ref="A135:C135"/>
    <mergeCell ref="A136:C136"/>
    <mergeCell ref="A128:C128"/>
    <mergeCell ref="A129:C129"/>
    <mergeCell ref="R156:Y158"/>
    <mergeCell ref="A137:C137"/>
    <mergeCell ref="A138:C138"/>
    <mergeCell ref="A139:C139"/>
    <mergeCell ref="A153:A154"/>
    <mergeCell ref="A144:C144"/>
    <mergeCell ref="A140:C140"/>
    <mergeCell ref="AB151:AE152"/>
    <mergeCell ref="A151:A152"/>
    <mergeCell ref="B151:D152"/>
    <mergeCell ref="G152:N153"/>
    <mergeCell ref="B150:D150"/>
    <mergeCell ref="F150:Z150"/>
    <mergeCell ref="AB150:AE150"/>
    <mergeCell ref="AF151:AK152"/>
    <mergeCell ref="AF153:AK154"/>
    <mergeCell ref="AB153:AE154"/>
    <mergeCell ref="Q154:Q156"/>
    <mergeCell ref="R152:Y153"/>
    <mergeCell ref="R154:Y154"/>
    <mergeCell ref="B155:D157"/>
    <mergeCell ref="O157:O159"/>
    <mergeCell ref="O154:O156"/>
    <mergeCell ref="Q157:Q159"/>
    <mergeCell ref="B153:D154"/>
    <mergeCell ref="G159:N159"/>
    <mergeCell ref="G156:N158"/>
    <mergeCell ref="G154:N154"/>
    <mergeCell ref="O151:O153"/>
    <mergeCell ref="Q151:Q153"/>
    <mergeCell ref="A170:C170"/>
    <mergeCell ref="A171:C171"/>
    <mergeCell ref="AB158:AE159"/>
    <mergeCell ref="AB155:AE157"/>
    <mergeCell ref="AF158:AK159"/>
    <mergeCell ref="AF155:AK157"/>
    <mergeCell ref="B158:D159"/>
    <mergeCell ref="A161:C161"/>
    <mergeCell ref="A158:A159"/>
    <mergeCell ref="A155:A157"/>
    <mergeCell ref="A178:C178"/>
    <mergeCell ref="A179:C179"/>
    <mergeCell ref="A162:C162"/>
    <mergeCell ref="A172:C172"/>
    <mergeCell ref="A167:C167"/>
    <mergeCell ref="A168:C168"/>
    <mergeCell ref="A164:C164"/>
    <mergeCell ref="A175:C175"/>
    <mergeCell ref="A169:C169"/>
    <mergeCell ref="A163:C163"/>
    <mergeCell ref="A180:C180"/>
    <mergeCell ref="B225:D226"/>
    <mergeCell ref="Q225:Q227"/>
    <mergeCell ref="A165:C165"/>
    <mergeCell ref="A166:C166"/>
    <mergeCell ref="A173:C173"/>
    <mergeCell ref="A174:C174"/>
    <mergeCell ref="A202:C202"/>
    <mergeCell ref="A176:C176"/>
    <mergeCell ref="A177:C177"/>
    <mergeCell ref="B190:D191"/>
    <mergeCell ref="Q231:Q233"/>
    <mergeCell ref="A199:C199"/>
    <mergeCell ref="A200:C200"/>
    <mergeCell ref="A198:C198"/>
    <mergeCell ref="A201:C201"/>
    <mergeCell ref="A206:C206"/>
    <mergeCell ref="A207:C207"/>
    <mergeCell ref="A210:C210"/>
    <mergeCell ref="A204:C204"/>
    <mergeCell ref="R230:Y232"/>
    <mergeCell ref="A181:C181"/>
    <mergeCell ref="A182:C182"/>
    <mergeCell ref="A183:C183"/>
    <mergeCell ref="A184:C184"/>
    <mergeCell ref="A188:A189"/>
    <mergeCell ref="A225:A226"/>
    <mergeCell ref="B188:D189"/>
    <mergeCell ref="O188:O190"/>
    <mergeCell ref="Q188:Q190"/>
    <mergeCell ref="AF232:AK233"/>
    <mergeCell ref="AF225:AK226"/>
    <mergeCell ref="AF227:AK228"/>
    <mergeCell ref="AF229:AK231"/>
    <mergeCell ref="O225:O227"/>
    <mergeCell ref="B227:D228"/>
    <mergeCell ref="AB227:AE228"/>
    <mergeCell ref="O228:O230"/>
    <mergeCell ref="O231:O233"/>
    <mergeCell ref="Z225:Z228"/>
    <mergeCell ref="A232:A233"/>
    <mergeCell ref="B232:D233"/>
    <mergeCell ref="A229:A231"/>
    <mergeCell ref="AB232:AE233"/>
    <mergeCell ref="B229:D231"/>
    <mergeCell ref="AB229:AE231"/>
    <mergeCell ref="Q228:Q230"/>
    <mergeCell ref="A227:A228"/>
    <mergeCell ref="R226:Y227"/>
    <mergeCell ref="R228:Y228"/>
    <mergeCell ref="A247:C247"/>
    <mergeCell ref="A248:C248"/>
    <mergeCell ref="A235:C235"/>
    <mergeCell ref="A236:C236"/>
    <mergeCell ref="A237:C237"/>
    <mergeCell ref="A238:C238"/>
    <mergeCell ref="A239:C239"/>
    <mergeCell ref="A240:C240"/>
    <mergeCell ref="AB262:AE263"/>
    <mergeCell ref="AF262:AK263"/>
    <mergeCell ref="A241:C241"/>
    <mergeCell ref="A242:C242"/>
    <mergeCell ref="A249:C249"/>
    <mergeCell ref="A250:C250"/>
    <mergeCell ref="A243:C243"/>
    <mergeCell ref="A244:C244"/>
    <mergeCell ref="A245:C245"/>
    <mergeCell ref="A246:C246"/>
    <mergeCell ref="A257:C257"/>
    <mergeCell ref="A258:C258"/>
    <mergeCell ref="A262:A263"/>
    <mergeCell ref="B262:D263"/>
    <mergeCell ref="O262:O264"/>
    <mergeCell ref="Q262:Q264"/>
    <mergeCell ref="A264:A265"/>
    <mergeCell ref="B261:D261"/>
    <mergeCell ref="F261:Z261"/>
    <mergeCell ref="AB264:AE265"/>
    <mergeCell ref="Z262:Z265"/>
    <mergeCell ref="AF264:AK265"/>
    <mergeCell ref="B264:D265"/>
    <mergeCell ref="A251:C251"/>
    <mergeCell ref="A252:C252"/>
    <mergeCell ref="A253:C253"/>
    <mergeCell ref="A254:C254"/>
    <mergeCell ref="A255:C255"/>
    <mergeCell ref="A256:C256"/>
    <mergeCell ref="AF269:AK270"/>
    <mergeCell ref="A266:A268"/>
    <mergeCell ref="B266:D268"/>
    <mergeCell ref="AB266:AE268"/>
    <mergeCell ref="AF266:AK268"/>
    <mergeCell ref="O268:O270"/>
    <mergeCell ref="AB269:AE270"/>
    <mergeCell ref="O265:O267"/>
    <mergeCell ref="Q265:Q267"/>
    <mergeCell ref="Q268:Q270"/>
    <mergeCell ref="A272:C272"/>
    <mergeCell ref="A273:C273"/>
    <mergeCell ref="A274:C274"/>
    <mergeCell ref="A269:A270"/>
    <mergeCell ref="B269:D270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93:C293"/>
    <mergeCell ref="A294:C294"/>
    <mergeCell ref="A295:C295"/>
    <mergeCell ref="A287:C287"/>
    <mergeCell ref="A288:C288"/>
    <mergeCell ref="A289:C289"/>
    <mergeCell ref="A290:C290"/>
    <mergeCell ref="A291:C291"/>
    <mergeCell ref="A292:C292"/>
    <mergeCell ref="B39:D39"/>
    <mergeCell ref="F39:Z39"/>
    <mergeCell ref="AB39:AE39"/>
    <mergeCell ref="AF39:AK39"/>
    <mergeCell ref="B76:D76"/>
    <mergeCell ref="F76:Z76"/>
    <mergeCell ref="AB76:AE76"/>
    <mergeCell ref="AF76:AK76"/>
    <mergeCell ref="R43:Y43"/>
    <mergeCell ref="R41:Y42"/>
    <mergeCell ref="AF150:AK150"/>
    <mergeCell ref="R122:Y122"/>
    <mergeCell ref="R119:Y121"/>
    <mergeCell ref="A142:C142"/>
    <mergeCell ref="A143:C143"/>
    <mergeCell ref="A141:C141"/>
    <mergeCell ref="A131:C131"/>
    <mergeCell ref="A147:C147"/>
    <mergeCell ref="A145:C145"/>
    <mergeCell ref="A146:C146"/>
    <mergeCell ref="B187:D187"/>
    <mergeCell ref="F187:Z187"/>
    <mergeCell ref="AB187:AE187"/>
    <mergeCell ref="AF187:AK187"/>
    <mergeCell ref="B224:D224"/>
    <mergeCell ref="F224:Z224"/>
    <mergeCell ref="AB224:AE224"/>
    <mergeCell ref="AF224:AK224"/>
    <mergeCell ref="R193:Y195"/>
    <mergeCell ref="R196:Y196"/>
    <mergeCell ref="AF261:AK261"/>
    <mergeCell ref="G41:N42"/>
    <mergeCell ref="G43:N43"/>
    <mergeCell ref="G45:N47"/>
    <mergeCell ref="G48:N48"/>
    <mergeCell ref="R48:Y48"/>
    <mergeCell ref="R45:Y47"/>
    <mergeCell ref="Z40:Z43"/>
    <mergeCell ref="G78:N79"/>
    <mergeCell ref="AF113:AK113"/>
    <mergeCell ref="G85:N85"/>
    <mergeCell ref="R85:Y85"/>
    <mergeCell ref="R80:Y80"/>
    <mergeCell ref="R78:Y79"/>
    <mergeCell ref="R82:Y84"/>
    <mergeCell ref="AB261:AE261"/>
    <mergeCell ref="O191:O193"/>
    <mergeCell ref="Q191:Q193"/>
    <mergeCell ref="AB225:AE226"/>
    <mergeCell ref="O194:O196"/>
    <mergeCell ref="Z77:Z80"/>
    <mergeCell ref="G117:N117"/>
    <mergeCell ref="G115:N116"/>
    <mergeCell ref="G119:N121"/>
    <mergeCell ref="G122:N122"/>
    <mergeCell ref="F114:F117"/>
    <mergeCell ref="Z114:Z117"/>
    <mergeCell ref="Q114:Q116"/>
    <mergeCell ref="G80:N80"/>
    <mergeCell ref="G82:N84"/>
    <mergeCell ref="R159:Y159"/>
    <mergeCell ref="Z151:Z154"/>
    <mergeCell ref="F151:F154"/>
    <mergeCell ref="G196:N196"/>
    <mergeCell ref="G193:N195"/>
    <mergeCell ref="G191:N191"/>
    <mergeCell ref="G189:N190"/>
    <mergeCell ref="R189:Y190"/>
    <mergeCell ref="R191:Y191"/>
    <mergeCell ref="Z188:Z191"/>
    <mergeCell ref="F188:F191"/>
    <mergeCell ref="G233:N233"/>
    <mergeCell ref="G230:N232"/>
    <mergeCell ref="G228:N228"/>
    <mergeCell ref="G226:N227"/>
    <mergeCell ref="F225:F228"/>
    <mergeCell ref="R233:Y233"/>
    <mergeCell ref="F262:F265"/>
    <mergeCell ref="G265:N265"/>
    <mergeCell ref="G263:N264"/>
    <mergeCell ref="G267:N269"/>
    <mergeCell ref="G270:N270"/>
    <mergeCell ref="R270:Y270"/>
    <mergeCell ref="R267:Y269"/>
    <mergeCell ref="R265:Y265"/>
    <mergeCell ref="R263:Y26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1"/>
  <rowBreaks count="8" manualBreakCount="8">
    <brk id="38" max="255" man="1"/>
    <brk id="75" max="255" man="1"/>
    <brk id="112" max="255" man="1"/>
    <brk id="149" max="255" man="1"/>
    <brk id="186" max="255" man="1"/>
    <brk id="223" max="255" man="1"/>
    <brk id="260" max="255" man="1"/>
    <brk id="297" max="255" man="1"/>
  </rowBreaks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2"/>
  <sheetViews>
    <sheetView showGridLines="0" zoomScale="75" zoomScaleNormal="75" zoomScalePageLayoutView="0" workbookViewId="0" topLeftCell="A1">
      <selection activeCell="A1" sqref="A1:M1"/>
    </sheetView>
  </sheetViews>
  <sheetFormatPr defaultColWidth="9" defaultRowHeight="12.75"/>
  <cols>
    <col min="1" max="1" width="4.83203125" style="98" customWidth="1"/>
    <col min="2" max="6" width="8.83203125" style="98" customWidth="1"/>
    <col min="7" max="7" width="7.33203125" style="98" customWidth="1"/>
    <col min="8" max="12" width="8.83203125" style="98" customWidth="1"/>
    <col min="13" max="13" width="7.83203125" style="98" customWidth="1"/>
    <col min="14" max="16384" width="9" style="98" customWidth="1"/>
  </cols>
  <sheetData>
    <row r="1" spans="1:13" ht="24.75">
      <c r="A1" s="281" t="str">
        <f>"M A T C H P R O T O K O L L   "&amp;Lagmatchprotokoll!A7</f>
        <v>M A T C H P R O T O K O L L   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ht="4.5" customHeight="1"/>
    <row r="3" ht="9.75" customHeight="1"/>
    <row r="4" spans="1:13" ht="21.75" customHeight="1">
      <c r="A4" s="99" t="s">
        <v>12</v>
      </c>
      <c r="C4" s="282" t="str">
        <f>Lagmatchprotokoll!$E$4</f>
        <v>Namn på serien</v>
      </c>
      <c r="D4" s="283"/>
      <c r="E4" s="283"/>
      <c r="F4" s="283"/>
      <c r="G4" s="283"/>
      <c r="H4" s="99" t="s">
        <v>15</v>
      </c>
      <c r="K4" s="284" t="str">
        <f>Lagmatchprotokoll!$D$4</f>
        <v>Fyll i datum </v>
      </c>
      <c r="L4" s="285"/>
      <c r="M4" s="285"/>
    </row>
    <row r="5" spans="1:13" ht="21.75" customHeight="1">
      <c r="A5" s="99" t="s">
        <v>11</v>
      </c>
      <c r="C5" s="100" t="str">
        <f>Lagmatchprotokoll!B7</f>
        <v>Herrdubbel 1</v>
      </c>
      <c r="H5" s="99" t="s">
        <v>13</v>
      </c>
      <c r="I5" s="101"/>
      <c r="K5" s="99" t="s">
        <v>14</v>
      </c>
      <c r="L5" s="102"/>
      <c r="M5" s="102"/>
    </row>
    <row r="7" spans="1:13" ht="12">
      <c r="A7" s="103" t="s">
        <v>16</v>
      </c>
      <c r="B7" s="104"/>
      <c r="C7" s="104"/>
      <c r="D7" s="104"/>
      <c r="E7" s="104"/>
      <c r="F7" s="104"/>
      <c r="G7" s="105"/>
      <c r="H7" s="104"/>
      <c r="I7" s="104"/>
      <c r="J7" s="104"/>
      <c r="K7" s="104"/>
      <c r="L7" s="104"/>
      <c r="M7" s="105"/>
    </row>
    <row r="8" spans="1:13" ht="18.75" customHeight="1">
      <c r="A8" s="106"/>
      <c r="B8" s="107">
        <f>Lagmatchprotokoll!B8</f>
        <v>0</v>
      </c>
      <c r="C8" s="108"/>
      <c r="D8" s="108"/>
      <c r="E8" s="108"/>
      <c r="F8" s="98" t="str">
        <f>Lagmatchprotokoll!$B$6</f>
        <v>Lag 1</v>
      </c>
      <c r="G8" s="109"/>
      <c r="H8" s="107">
        <f>Lagmatchprotokoll!D8</f>
        <v>0</v>
      </c>
      <c r="I8" s="108"/>
      <c r="J8" s="108"/>
      <c r="K8" s="108"/>
      <c r="L8" s="98" t="str">
        <f>Lagmatchprotokoll!$D$6</f>
        <v>Lag 2</v>
      </c>
      <c r="M8" s="109"/>
    </row>
    <row r="9" spans="1:13" ht="18.75" customHeight="1">
      <c r="A9" s="106"/>
      <c r="B9" s="107">
        <f>Lagmatchprotokoll!B9</f>
        <v>0</v>
      </c>
      <c r="C9" s="108"/>
      <c r="D9" s="108"/>
      <c r="E9" s="108"/>
      <c r="F9" s="98" t="str">
        <f>Lagmatchprotokoll!$B$6</f>
        <v>Lag 1</v>
      </c>
      <c r="G9" s="109"/>
      <c r="H9" s="107">
        <f>Lagmatchprotokoll!D9</f>
        <v>0</v>
      </c>
      <c r="I9" s="108"/>
      <c r="J9" s="108"/>
      <c r="K9" s="108"/>
      <c r="L9" s="98" t="str">
        <f>Lagmatchprotokoll!$D$6</f>
        <v>Lag 2</v>
      </c>
      <c r="M9" s="109"/>
    </row>
    <row r="10" spans="1:13" ht="5.25" customHeight="1">
      <c r="A10" s="110"/>
      <c r="B10" s="111"/>
      <c r="C10" s="111"/>
      <c r="D10" s="111"/>
      <c r="E10" s="111"/>
      <c r="F10" s="111"/>
      <c r="G10" s="112"/>
      <c r="H10" s="111"/>
      <c r="I10" s="111"/>
      <c r="J10" s="111"/>
      <c r="K10" s="111"/>
      <c r="L10" s="111"/>
      <c r="M10" s="112"/>
    </row>
    <row r="11" spans="1:13" ht="15.75" customHeight="1">
      <c r="A11" s="113" t="s">
        <v>17</v>
      </c>
      <c r="B11" s="114" t="s">
        <v>18</v>
      </c>
      <c r="C11" s="114"/>
      <c r="D11" s="114"/>
      <c r="E11" s="114"/>
      <c r="F11" s="115"/>
      <c r="G11" s="116" t="s">
        <v>19</v>
      </c>
      <c r="H11" s="114" t="s">
        <v>18</v>
      </c>
      <c r="J11" s="114"/>
      <c r="K11" s="114"/>
      <c r="L11" s="115"/>
      <c r="M11" s="116" t="s">
        <v>19</v>
      </c>
    </row>
    <row r="12" spans="1:13" ht="26.25" customHeight="1">
      <c r="A12" s="117">
        <v>1</v>
      </c>
      <c r="B12" s="118"/>
      <c r="C12" s="118"/>
      <c r="D12" s="118"/>
      <c r="E12" s="118"/>
      <c r="F12" s="119"/>
      <c r="G12" s="120"/>
      <c r="H12" s="118"/>
      <c r="I12" s="118"/>
      <c r="J12" s="118"/>
      <c r="K12" s="118"/>
      <c r="L12" s="119"/>
      <c r="M12" s="120"/>
    </row>
    <row r="13" spans="1:13" ht="26.25" customHeight="1">
      <c r="A13" s="121">
        <v>2</v>
      </c>
      <c r="B13" s="122"/>
      <c r="C13" s="122"/>
      <c r="D13" s="122"/>
      <c r="E13" s="122"/>
      <c r="F13" s="123"/>
      <c r="G13" s="124"/>
      <c r="H13" s="122"/>
      <c r="I13" s="122"/>
      <c r="J13" s="122"/>
      <c r="K13" s="122"/>
      <c r="L13" s="123"/>
      <c r="M13" s="124"/>
    </row>
    <row r="14" spans="1:13" ht="26.25" customHeight="1">
      <c r="A14" s="121">
        <v>3</v>
      </c>
      <c r="B14" s="122"/>
      <c r="C14" s="122"/>
      <c r="D14" s="122"/>
      <c r="E14" s="122"/>
      <c r="F14" s="123"/>
      <c r="G14" s="124"/>
      <c r="H14" s="122"/>
      <c r="I14" s="122"/>
      <c r="J14" s="122"/>
      <c r="K14" s="122"/>
      <c r="L14" s="123"/>
      <c r="M14" s="124"/>
    </row>
    <row r="15" spans="1:13" ht="26.25" customHeight="1">
      <c r="A15" s="121">
        <v>4</v>
      </c>
      <c r="B15" s="122"/>
      <c r="C15" s="122"/>
      <c r="D15" s="122"/>
      <c r="E15" s="122"/>
      <c r="F15" s="123"/>
      <c r="G15" s="124"/>
      <c r="H15" s="122"/>
      <c r="I15" s="122"/>
      <c r="J15" s="122"/>
      <c r="K15" s="122"/>
      <c r="L15" s="123"/>
      <c r="M15" s="124"/>
    </row>
    <row r="16" spans="1:13" ht="26.25" customHeight="1">
      <c r="A16" s="125">
        <v>5</v>
      </c>
      <c r="B16" s="111"/>
      <c r="C16" s="111"/>
      <c r="D16" s="111"/>
      <c r="E16" s="111"/>
      <c r="F16" s="126"/>
      <c r="G16" s="112"/>
      <c r="H16" s="111"/>
      <c r="I16" s="111"/>
      <c r="J16" s="111"/>
      <c r="K16" s="111"/>
      <c r="L16" s="126"/>
      <c r="M16" s="112"/>
    </row>
    <row r="17" spans="1:13" ht="33.75" customHeight="1">
      <c r="A17" s="118"/>
      <c r="B17" s="118"/>
      <c r="C17" s="118"/>
      <c r="D17" s="118"/>
      <c r="E17" s="118"/>
      <c r="F17" s="118"/>
      <c r="G17" s="104"/>
      <c r="I17" s="118"/>
      <c r="J17" s="118"/>
      <c r="K17" s="118"/>
      <c r="L17" s="118"/>
      <c r="M17" s="118"/>
    </row>
    <row r="18" spans="1:9" ht="12">
      <c r="A18" s="98" t="s">
        <v>20</v>
      </c>
      <c r="G18" s="127"/>
      <c r="I18" s="98" t="s">
        <v>21</v>
      </c>
    </row>
    <row r="19" ht="35.25" customHeight="1">
      <c r="G19" s="127"/>
    </row>
    <row r="20" ht="31.5" customHeight="1"/>
    <row r="21" spans="1:13" ht="24.75">
      <c r="A21" s="281" t="str">
        <f>"M A T C H P R O T O K O L L   "&amp;Lagmatchprotokoll!A10</f>
        <v>M A T C H P R O T O K O L L   2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</row>
    <row r="22" ht="4.5" customHeight="1"/>
    <row r="23" ht="9.75" customHeight="1"/>
    <row r="24" spans="1:13" ht="21.75" customHeight="1">
      <c r="A24" s="99" t="s">
        <v>12</v>
      </c>
      <c r="C24" s="282" t="str">
        <f>Lagmatchprotokoll!$E$4</f>
        <v>Namn på serien</v>
      </c>
      <c r="D24" s="283"/>
      <c r="E24" s="283"/>
      <c r="F24" s="283"/>
      <c r="G24" s="283"/>
      <c r="H24" s="99" t="s">
        <v>15</v>
      </c>
      <c r="K24" s="284" t="str">
        <f>Lagmatchprotokoll!$D$4</f>
        <v>Fyll i datum </v>
      </c>
      <c r="L24" s="285"/>
      <c r="M24" s="285"/>
    </row>
    <row r="25" spans="1:13" ht="21.75" customHeight="1">
      <c r="A25" s="99" t="s">
        <v>11</v>
      </c>
      <c r="C25" s="100" t="str">
        <f>Lagmatchprotokoll!B10</f>
        <v>Damdubbel</v>
      </c>
      <c r="H25" s="99" t="s">
        <v>13</v>
      </c>
      <c r="I25" s="101"/>
      <c r="K25" s="99" t="s">
        <v>14</v>
      </c>
      <c r="L25" s="102"/>
      <c r="M25" s="102"/>
    </row>
    <row r="27" spans="1:13" ht="12">
      <c r="A27" s="103" t="s">
        <v>16</v>
      </c>
      <c r="B27" s="104"/>
      <c r="C27" s="104"/>
      <c r="D27" s="104"/>
      <c r="E27" s="104"/>
      <c r="F27" s="104"/>
      <c r="G27" s="105"/>
      <c r="H27" s="104"/>
      <c r="I27" s="104"/>
      <c r="J27" s="104"/>
      <c r="K27" s="104"/>
      <c r="L27" s="104"/>
      <c r="M27" s="105"/>
    </row>
    <row r="28" spans="1:13" ht="18.75" customHeight="1">
      <c r="A28" s="106"/>
      <c r="B28" s="107">
        <f>Lagmatchprotokoll!B11</f>
        <v>0</v>
      </c>
      <c r="C28" s="108"/>
      <c r="D28" s="108"/>
      <c r="E28" s="108"/>
      <c r="F28" s="98" t="str">
        <f>Lagmatchprotokoll!$B$6</f>
        <v>Lag 1</v>
      </c>
      <c r="G28" s="109"/>
      <c r="H28" s="107">
        <f>Lagmatchprotokoll!D11</f>
        <v>0</v>
      </c>
      <c r="I28" s="108"/>
      <c r="J28" s="108"/>
      <c r="K28" s="108"/>
      <c r="L28" s="98" t="str">
        <f>Lagmatchprotokoll!$D$6</f>
        <v>Lag 2</v>
      </c>
      <c r="M28" s="109"/>
    </row>
    <row r="29" spans="1:13" ht="18.75" customHeight="1">
      <c r="A29" s="106"/>
      <c r="B29" s="107">
        <f>Lagmatchprotokoll!B12</f>
        <v>0</v>
      </c>
      <c r="C29" s="108"/>
      <c r="D29" s="108"/>
      <c r="E29" s="108"/>
      <c r="F29" s="98" t="str">
        <f>Lagmatchprotokoll!$B$6</f>
        <v>Lag 1</v>
      </c>
      <c r="G29" s="109"/>
      <c r="H29" s="107">
        <f>Lagmatchprotokoll!D12</f>
        <v>0</v>
      </c>
      <c r="I29" s="108"/>
      <c r="J29" s="108"/>
      <c r="K29" s="108"/>
      <c r="L29" s="98" t="str">
        <f>Lagmatchprotokoll!$D$6</f>
        <v>Lag 2</v>
      </c>
      <c r="M29" s="109"/>
    </row>
    <row r="30" spans="1:13" ht="5.25" customHeight="1">
      <c r="A30" s="110"/>
      <c r="B30" s="111"/>
      <c r="C30" s="111"/>
      <c r="D30" s="111"/>
      <c r="E30" s="111"/>
      <c r="F30" s="111"/>
      <c r="G30" s="112"/>
      <c r="H30" s="128"/>
      <c r="I30" s="111"/>
      <c r="J30" s="111"/>
      <c r="K30" s="111"/>
      <c r="L30" s="111"/>
      <c r="M30" s="112"/>
    </row>
    <row r="31" spans="1:13" ht="15.75" customHeight="1">
      <c r="A31" s="113" t="s">
        <v>17</v>
      </c>
      <c r="B31" s="114" t="s">
        <v>18</v>
      </c>
      <c r="C31" s="114"/>
      <c r="D31" s="114"/>
      <c r="E31" s="114"/>
      <c r="F31" s="115"/>
      <c r="G31" s="116" t="s">
        <v>19</v>
      </c>
      <c r="H31" s="129" t="s">
        <v>18</v>
      </c>
      <c r="I31" s="114"/>
      <c r="J31" s="114"/>
      <c r="K31" s="114"/>
      <c r="L31" s="115"/>
      <c r="M31" s="116" t="s">
        <v>19</v>
      </c>
    </row>
    <row r="32" spans="1:13" ht="26.25" customHeight="1">
      <c r="A32" s="117">
        <v>1</v>
      </c>
      <c r="B32" s="118"/>
      <c r="C32" s="118"/>
      <c r="D32" s="118"/>
      <c r="E32" s="118"/>
      <c r="F32" s="119"/>
      <c r="G32" s="120"/>
      <c r="H32" s="118"/>
      <c r="I32" s="118"/>
      <c r="J32" s="118"/>
      <c r="K32" s="118"/>
      <c r="L32" s="119"/>
      <c r="M32" s="120"/>
    </row>
    <row r="33" spans="1:13" ht="26.25" customHeight="1">
      <c r="A33" s="121">
        <v>2</v>
      </c>
      <c r="B33" s="122"/>
      <c r="C33" s="122"/>
      <c r="D33" s="122"/>
      <c r="E33" s="122"/>
      <c r="F33" s="123"/>
      <c r="G33" s="124"/>
      <c r="H33" s="122"/>
      <c r="I33" s="122"/>
      <c r="J33" s="122"/>
      <c r="K33" s="122"/>
      <c r="L33" s="123"/>
      <c r="M33" s="124"/>
    </row>
    <row r="34" spans="1:13" ht="26.25" customHeight="1">
      <c r="A34" s="121">
        <v>3</v>
      </c>
      <c r="B34" s="122"/>
      <c r="C34" s="122"/>
      <c r="D34" s="122"/>
      <c r="E34" s="122"/>
      <c r="F34" s="123"/>
      <c r="G34" s="124"/>
      <c r="H34" s="122"/>
      <c r="I34" s="122"/>
      <c r="J34" s="122"/>
      <c r="K34" s="122"/>
      <c r="L34" s="123"/>
      <c r="M34" s="124"/>
    </row>
    <row r="35" spans="1:13" ht="26.25" customHeight="1">
      <c r="A35" s="121">
        <v>4</v>
      </c>
      <c r="B35" s="122"/>
      <c r="C35" s="122"/>
      <c r="D35" s="122"/>
      <c r="E35" s="122"/>
      <c r="F35" s="123"/>
      <c r="G35" s="124"/>
      <c r="H35" s="122"/>
      <c r="I35" s="122"/>
      <c r="J35" s="122"/>
      <c r="K35" s="122"/>
      <c r="L35" s="123"/>
      <c r="M35" s="124"/>
    </row>
    <row r="36" spans="1:13" ht="26.25" customHeight="1">
      <c r="A36" s="125">
        <v>5</v>
      </c>
      <c r="B36" s="111"/>
      <c r="C36" s="111"/>
      <c r="D36" s="111"/>
      <c r="E36" s="111"/>
      <c r="F36" s="126"/>
      <c r="G36" s="112"/>
      <c r="H36" s="111"/>
      <c r="I36" s="111"/>
      <c r="J36" s="111"/>
      <c r="K36" s="111"/>
      <c r="L36" s="126"/>
      <c r="M36" s="112"/>
    </row>
    <row r="37" spans="1:13" ht="33.75" customHeight="1">
      <c r="A37" s="118"/>
      <c r="B37" s="118"/>
      <c r="C37" s="118"/>
      <c r="D37" s="118"/>
      <c r="E37" s="118"/>
      <c r="F37" s="118"/>
      <c r="G37" s="104"/>
      <c r="I37" s="118"/>
      <c r="J37" s="118"/>
      <c r="K37" s="118"/>
      <c r="L37" s="118"/>
      <c r="M37" s="118"/>
    </row>
    <row r="38" spans="1:9" ht="12">
      <c r="A38" s="98" t="s">
        <v>20</v>
      </c>
      <c r="G38" s="127"/>
      <c r="I38" s="98" t="s">
        <v>21</v>
      </c>
    </row>
    <row r="39" spans="1:13" ht="24.75">
      <c r="A39" s="281" t="str">
        <f>"M A T C H P R O T O K O L L   "&amp;Lagmatchprotokoll!A13</f>
        <v>M A T C H P R O T O K O L L   3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</row>
    <row r="40" ht="4.5" customHeight="1"/>
    <row r="41" ht="9.75" customHeight="1"/>
    <row r="42" spans="1:13" ht="21.75" customHeight="1">
      <c r="A42" s="99" t="s">
        <v>12</v>
      </c>
      <c r="C42" s="282" t="str">
        <f>Lagmatchprotokoll!$E$4</f>
        <v>Namn på serien</v>
      </c>
      <c r="D42" s="283"/>
      <c r="E42" s="283"/>
      <c r="F42" s="283"/>
      <c r="G42" s="283"/>
      <c r="H42" s="99" t="s">
        <v>15</v>
      </c>
      <c r="K42" s="284" t="str">
        <f>Lagmatchprotokoll!$D$4</f>
        <v>Fyll i datum </v>
      </c>
      <c r="L42" s="285"/>
      <c r="M42" s="285"/>
    </row>
    <row r="43" spans="1:13" ht="21.75" customHeight="1">
      <c r="A43" s="99" t="s">
        <v>11</v>
      </c>
      <c r="C43" s="100" t="str">
        <f>Lagmatchprotokoll!B13</f>
        <v>Herrdubbel 2</v>
      </c>
      <c r="H43" s="99" t="s">
        <v>13</v>
      </c>
      <c r="I43" s="101"/>
      <c r="K43" s="99" t="s">
        <v>14</v>
      </c>
      <c r="L43" s="102"/>
      <c r="M43" s="102"/>
    </row>
    <row r="45" spans="1:13" ht="12">
      <c r="A45" s="103" t="s">
        <v>16</v>
      </c>
      <c r="B45" s="104"/>
      <c r="C45" s="104"/>
      <c r="D45" s="104"/>
      <c r="E45" s="104"/>
      <c r="F45" s="104"/>
      <c r="G45" s="105"/>
      <c r="H45" s="104"/>
      <c r="I45" s="104"/>
      <c r="J45" s="104"/>
      <c r="K45" s="104"/>
      <c r="L45" s="104"/>
      <c r="M45" s="105"/>
    </row>
    <row r="46" spans="1:13" ht="18.75" customHeight="1">
      <c r="A46" s="106"/>
      <c r="B46" s="107">
        <f>Lagmatchprotokoll!B14</f>
        <v>0</v>
      </c>
      <c r="C46" s="108"/>
      <c r="D46" s="108"/>
      <c r="E46" s="108"/>
      <c r="F46" s="98" t="str">
        <f>Lagmatchprotokoll!$B$6</f>
        <v>Lag 1</v>
      </c>
      <c r="G46" s="109"/>
      <c r="H46" s="107">
        <f>Lagmatchprotokoll!D14</f>
        <v>0</v>
      </c>
      <c r="I46" s="108"/>
      <c r="J46" s="108"/>
      <c r="K46" s="108"/>
      <c r="L46" s="98" t="str">
        <f>Lagmatchprotokoll!$D$6</f>
        <v>Lag 2</v>
      </c>
      <c r="M46" s="109"/>
    </row>
    <row r="47" spans="1:13" ht="18.75" customHeight="1">
      <c r="A47" s="106"/>
      <c r="B47" s="107">
        <f>Lagmatchprotokoll!B15</f>
        <v>0</v>
      </c>
      <c r="C47" s="108"/>
      <c r="D47" s="108"/>
      <c r="E47" s="108"/>
      <c r="F47" s="98" t="str">
        <f>Lagmatchprotokoll!$B$6</f>
        <v>Lag 1</v>
      </c>
      <c r="G47" s="109"/>
      <c r="H47" s="107">
        <f>Lagmatchprotokoll!D15</f>
        <v>0</v>
      </c>
      <c r="I47" s="108"/>
      <c r="J47" s="108"/>
      <c r="K47" s="108"/>
      <c r="L47" s="98" t="str">
        <f>Lagmatchprotokoll!$D$6</f>
        <v>Lag 2</v>
      </c>
      <c r="M47" s="109"/>
    </row>
    <row r="48" spans="1:13" ht="5.25" customHeight="1">
      <c r="A48" s="110"/>
      <c r="B48" s="111"/>
      <c r="C48" s="111"/>
      <c r="D48" s="111"/>
      <c r="E48" s="111"/>
      <c r="F48" s="111"/>
      <c r="G48" s="112"/>
      <c r="H48" s="111"/>
      <c r="I48" s="111"/>
      <c r="J48" s="111"/>
      <c r="K48" s="111"/>
      <c r="L48" s="111"/>
      <c r="M48" s="112"/>
    </row>
    <row r="49" spans="1:13" ht="15.75" customHeight="1">
      <c r="A49" s="113" t="s">
        <v>17</v>
      </c>
      <c r="B49" s="114" t="s">
        <v>18</v>
      </c>
      <c r="C49" s="114"/>
      <c r="D49" s="114"/>
      <c r="E49" s="114"/>
      <c r="F49" s="115"/>
      <c r="G49" s="116" t="s">
        <v>19</v>
      </c>
      <c r="H49" s="114" t="s">
        <v>18</v>
      </c>
      <c r="J49" s="114"/>
      <c r="K49" s="114"/>
      <c r="L49" s="115"/>
      <c r="M49" s="116" t="s">
        <v>19</v>
      </c>
    </row>
    <row r="50" spans="1:13" ht="26.25" customHeight="1">
      <c r="A50" s="117">
        <v>1</v>
      </c>
      <c r="B50" s="118"/>
      <c r="C50" s="118"/>
      <c r="D50" s="118"/>
      <c r="E50" s="118"/>
      <c r="F50" s="119"/>
      <c r="G50" s="120"/>
      <c r="H50" s="118"/>
      <c r="I50" s="118"/>
      <c r="J50" s="118"/>
      <c r="K50" s="118"/>
      <c r="L50" s="119"/>
      <c r="M50" s="120"/>
    </row>
    <row r="51" spans="1:13" ht="26.25" customHeight="1">
      <c r="A51" s="121">
        <v>2</v>
      </c>
      <c r="B51" s="122"/>
      <c r="C51" s="122"/>
      <c r="D51" s="122"/>
      <c r="E51" s="122"/>
      <c r="F51" s="123"/>
      <c r="G51" s="124"/>
      <c r="H51" s="122"/>
      <c r="I51" s="122"/>
      <c r="J51" s="122"/>
      <c r="K51" s="122"/>
      <c r="L51" s="123"/>
      <c r="M51" s="124"/>
    </row>
    <row r="52" spans="1:13" ht="26.25" customHeight="1">
      <c r="A52" s="121">
        <v>3</v>
      </c>
      <c r="B52" s="122"/>
      <c r="C52" s="122"/>
      <c r="D52" s="122"/>
      <c r="E52" s="122"/>
      <c r="F52" s="123"/>
      <c r="G52" s="124"/>
      <c r="H52" s="122"/>
      <c r="I52" s="122"/>
      <c r="J52" s="122"/>
      <c r="K52" s="122"/>
      <c r="L52" s="123"/>
      <c r="M52" s="124"/>
    </row>
    <row r="53" spans="1:13" ht="26.25" customHeight="1">
      <c r="A53" s="121">
        <v>4</v>
      </c>
      <c r="B53" s="122"/>
      <c r="C53" s="122"/>
      <c r="D53" s="122"/>
      <c r="E53" s="122"/>
      <c r="F53" s="123"/>
      <c r="G53" s="124"/>
      <c r="H53" s="122"/>
      <c r="I53" s="122"/>
      <c r="J53" s="122"/>
      <c r="K53" s="122"/>
      <c r="L53" s="123"/>
      <c r="M53" s="124"/>
    </row>
    <row r="54" spans="1:13" ht="26.25" customHeight="1">
      <c r="A54" s="125">
        <v>5</v>
      </c>
      <c r="B54" s="111"/>
      <c r="C54" s="111"/>
      <c r="D54" s="111"/>
      <c r="E54" s="111"/>
      <c r="F54" s="126"/>
      <c r="G54" s="112"/>
      <c r="H54" s="111"/>
      <c r="I54" s="111"/>
      <c r="J54" s="111"/>
      <c r="K54" s="111"/>
      <c r="L54" s="126"/>
      <c r="M54" s="112"/>
    </row>
    <row r="55" spans="1:13" ht="33.75" customHeight="1">
      <c r="A55" s="118"/>
      <c r="B55" s="118"/>
      <c r="C55" s="118"/>
      <c r="D55" s="118"/>
      <c r="E55" s="118"/>
      <c r="F55" s="118"/>
      <c r="G55" s="104"/>
      <c r="I55" s="118"/>
      <c r="J55" s="118"/>
      <c r="K55" s="118"/>
      <c r="L55" s="118"/>
      <c r="M55" s="118"/>
    </row>
    <row r="56" spans="1:9" ht="12">
      <c r="A56" s="98" t="s">
        <v>20</v>
      </c>
      <c r="G56" s="127"/>
      <c r="I56" s="98" t="s">
        <v>21</v>
      </c>
    </row>
    <row r="57" ht="51.75" customHeight="1"/>
    <row r="58" ht="15.75" customHeight="1"/>
    <row r="59" spans="1:13" ht="24.75">
      <c r="A59" s="281" t="str">
        <f>"M A T C H P R O T O K O L L   "&amp;Lagmatchprotokoll!A16</f>
        <v>M A T C H P R O T O K O L L   4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</row>
    <row r="60" ht="4.5" customHeight="1"/>
    <row r="61" ht="9.75" customHeight="1"/>
    <row r="62" spans="1:13" ht="21.75" customHeight="1">
      <c r="A62" s="99" t="s">
        <v>12</v>
      </c>
      <c r="C62" s="282" t="str">
        <f>Lagmatchprotokoll!$E$4</f>
        <v>Namn på serien</v>
      </c>
      <c r="D62" s="283"/>
      <c r="E62" s="283"/>
      <c r="F62" s="283"/>
      <c r="G62" s="283"/>
      <c r="H62" s="99" t="s">
        <v>15</v>
      </c>
      <c r="K62" s="284" t="str">
        <f>Lagmatchprotokoll!$D$4</f>
        <v>Fyll i datum </v>
      </c>
      <c r="L62" s="285"/>
      <c r="M62" s="285"/>
    </row>
    <row r="63" spans="1:13" ht="21.75" customHeight="1">
      <c r="A63" s="99" t="s">
        <v>11</v>
      </c>
      <c r="C63" s="100" t="str">
        <f>Lagmatchprotokoll!B16</f>
        <v>Damsingel</v>
      </c>
      <c r="H63" s="99" t="s">
        <v>13</v>
      </c>
      <c r="I63" s="101"/>
      <c r="K63" s="99" t="s">
        <v>14</v>
      </c>
      <c r="L63" s="102"/>
      <c r="M63" s="102"/>
    </row>
    <row r="65" spans="1:13" ht="12">
      <c r="A65" s="103" t="s">
        <v>16</v>
      </c>
      <c r="B65" s="104"/>
      <c r="C65" s="104"/>
      <c r="D65" s="104"/>
      <c r="E65" s="104"/>
      <c r="F65" s="104"/>
      <c r="G65" s="105"/>
      <c r="H65" s="104"/>
      <c r="I65" s="104"/>
      <c r="J65" s="104"/>
      <c r="K65" s="104"/>
      <c r="L65" s="104"/>
      <c r="M65" s="105"/>
    </row>
    <row r="66" spans="1:13" ht="18.75" customHeight="1">
      <c r="A66" s="106"/>
      <c r="B66" s="107">
        <f>Lagmatchprotokoll!B17</f>
        <v>0</v>
      </c>
      <c r="C66" s="108"/>
      <c r="D66" s="108"/>
      <c r="E66" s="108"/>
      <c r="F66" s="98" t="str">
        <f>Lagmatchprotokoll!$B$6</f>
        <v>Lag 1</v>
      </c>
      <c r="G66" s="109"/>
      <c r="H66" s="107">
        <f>Lagmatchprotokoll!D17</f>
        <v>0</v>
      </c>
      <c r="I66" s="108"/>
      <c r="J66" s="108"/>
      <c r="K66" s="108"/>
      <c r="L66" s="98" t="str">
        <f>Lagmatchprotokoll!$D$6</f>
        <v>Lag 2</v>
      </c>
      <c r="M66" s="109"/>
    </row>
    <row r="67" spans="1:13" ht="18.75" customHeight="1">
      <c r="A67" s="106"/>
      <c r="B67" s="107"/>
      <c r="C67" s="108"/>
      <c r="D67" s="108"/>
      <c r="E67" s="108"/>
      <c r="G67" s="130"/>
      <c r="H67" s="107"/>
      <c r="I67" s="107"/>
      <c r="J67" s="108"/>
      <c r="K67" s="108"/>
      <c r="L67" s="108"/>
      <c r="M67" s="130"/>
    </row>
    <row r="68" spans="1:13" ht="5.25" customHeight="1">
      <c r="A68" s="110"/>
      <c r="B68" s="111"/>
      <c r="C68" s="111"/>
      <c r="D68" s="111"/>
      <c r="E68" s="111"/>
      <c r="F68" s="111"/>
      <c r="G68" s="112"/>
      <c r="H68" s="111"/>
      <c r="I68" s="111"/>
      <c r="J68" s="111"/>
      <c r="K68" s="111"/>
      <c r="L68" s="111"/>
      <c r="M68" s="112"/>
    </row>
    <row r="69" spans="1:13" ht="15.75" customHeight="1">
      <c r="A69" s="113" t="s">
        <v>17</v>
      </c>
      <c r="B69" s="114" t="s">
        <v>18</v>
      </c>
      <c r="C69" s="114"/>
      <c r="D69" s="114"/>
      <c r="E69" s="114"/>
      <c r="F69" s="115"/>
      <c r="G69" s="116" t="s">
        <v>19</v>
      </c>
      <c r="H69" s="129" t="s">
        <v>18</v>
      </c>
      <c r="I69" s="114"/>
      <c r="J69" s="114"/>
      <c r="K69" s="114"/>
      <c r="L69" s="115"/>
      <c r="M69" s="116" t="s">
        <v>19</v>
      </c>
    </row>
    <row r="70" spans="1:13" ht="26.25" customHeight="1">
      <c r="A70" s="117">
        <v>1</v>
      </c>
      <c r="B70" s="118"/>
      <c r="C70" s="118"/>
      <c r="D70" s="118"/>
      <c r="E70" s="118"/>
      <c r="F70" s="119"/>
      <c r="G70" s="120"/>
      <c r="H70" s="118"/>
      <c r="I70" s="118"/>
      <c r="J70" s="118"/>
      <c r="K70" s="118"/>
      <c r="L70" s="119"/>
      <c r="M70" s="120"/>
    </row>
    <row r="71" spans="1:13" ht="26.25" customHeight="1">
      <c r="A71" s="121">
        <v>2</v>
      </c>
      <c r="B71" s="122"/>
      <c r="C71" s="122"/>
      <c r="D71" s="122"/>
      <c r="E71" s="122"/>
      <c r="F71" s="123"/>
      <c r="G71" s="124"/>
      <c r="H71" s="122"/>
      <c r="I71" s="122"/>
      <c r="J71" s="122"/>
      <c r="K71" s="122"/>
      <c r="L71" s="123"/>
      <c r="M71" s="124"/>
    </row>
    <row r="72" spans="1:13" ht="26.25" customHeight="1">
      <c r="A72" s="121">
        <v>3</v>
      </c>
      <c r="B72" s="122"/>
      <c r="C72" s="122"/>
      <c r="D72" s="122"/>
      <c r="E72" s="122"/>
      <c r="F72" s="123"/>
      <c r="G72" s="124"/>
      <c r="H72" s="122"/>
      <c r="I72" s="122"/>
      <c r="J72" s="122"/>
      <c r="K72" s="122"/>
      <c r="L72" s="123"/>
      <c r="M72" s="124"/>
    </row>
    <row r="73" spans="1:13" ht="26.25" customHeight="1">
      <c r="A73" s="121">
        <v>4</v>
      </c>
      <c r="B73" s="122"/>
      <c r="C73" s="122"/>
      <c r="D73" s="122"/>
      <c r="E73" s="122"/>
      <c r="F73" s="123"/>
      <c r="G73" s="124"/>
      <c r="H73" s="122"/>
      <c r="I73" s="122"/>
      <c r="J73" s="122"/>
      <c r="K73" s="122"/>
      <c r="L73" s="123"/>
      <c r="M73" s="124"/>
    </row>
    <row r="74" spans="1:13" ht="26.25" customHeight="1">
      <c r="A74" s="125">
        <v>5</v>
      </c>
      <c r="B74" s="111"/>
      <c r="C74" s="111"/>
      <c r="D74" s="111"/>
      <c r="E74" s="111"/>
      <c r="F74" s="126"/>
      <c r="G74" s="112"/>
      <c r="H74" s="111"/>
      <c r="I74" s="111"/>
      <c r="J74" s="111"/>
      <c r="K74" s="111"/>
      <c r="L74" s="126"/>
      <c r="M74" s="112"/>
    </row>
    <row r="75" spans="1:13" ht="33.75" customHeight="1">
      <c r="A75" s="118"/>
      <c r="B75" s="118"/>
      <c r="C75" s="118"/>
      <c r="D75" s="118"/>
      <c r="E75" s="118"/>
      <c r="F75" s="118"/>
      <c r="G75" s="104"/>
      <c r="I75" s="118"/>
      <c r="J75" s="118"/>
      <c r="K75" s="118"/>
      <c r="L75" s="118"/>
      <c r="M75" s="118"/>
    </row>
    <row r="76" spans="1:9" ht="12">
      <c r="A76" s="98" t="s">
        <v>20</v>
      </c>
      <c r="G76" s="127"/>
      <c r="I76" s="98" t="s">
        <v>21</v>
      </c>
    </row>
    <row r="77" spans="1:13" ht="24.75">
      <c r="A77" s="281" t="str">
        <f>"M A T C H P R O T O K O L L   "&amp;Lagmatchprotokoll!A19</f>
        <v>M A T C H P R O T O K O L L   5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</row>
    <row r="78" ht="4.5" customHeight="1"/>
    <row r="79" ht="9.75" customHeight="1"/>
    <row r="80" spans="1:13" ht="21.75" customHeight="1">
      <c r="A80" s="99" t="s">
        <v>12</v>
      </c>
      <c r="C80" s="282" t="str">
        <f>Lagmatchprotokoll!$E$4</f>
        <v>Namn på serien</v>
      </c>
      <c r="D80" s="283"/>
      <c r="E80" s="283"/>
      <c r="F80" s="283"/>
      <c r="G80" s="283"/>
      <c r="H80" s="99" t="s">
        <v>15</v>
      </c>
      <c r="K80" s="284" t="str">
        <f>Lagmatchprotokoll!$D$4</f>
        <v>Fyll i datum </v>
      </c>
      <c r="L80" s="285"/>
      <c r="M80" s="285"/>
    </row>
    <row r="81" spans="1:13" ht="21.75" customHeight="1">
      <c r="A81" s="99" t="s">
        <v>11</v>
      </c>
      <c r="C81" s="100" t="str">
        <f>Lagmatchprotokoll!B19</f>
        <v>Herrsingel 1</v>
      </c>
      <c r="H81" s="99" t="s">
        <v>13</v>
      </c>
      <c r="I81" s="101"/>
      <c r="K81" s="99" t="s">
        <v>14</v>
      </c>
      <c r="L81" s="102"/>
      <c r="M81" s="102"/>
    </row>
    <row r="83" spans="1:13" ht="12">
      <c r="A83" s="103" t="s">
        <v>16</v>
      </c>
      <c r="B83" s="104"/>
      <c r="C83" s="104"/>
      <c r="D83" s="104"/>
      <c r="E83" s="104"/>
      <c r="F83" s="104"/>
      <c r="G83" s="105"/>
      <c r="H83" s="104"/>
      <c r="I83" s="104"/>
      <c r="J83" s="104"/>
      <c r="K83" s="104"/>
      <c r="L83" s="104"/>
      <c r="M83" s="105"/>
    </row>
    <row r="84" spans="1:13" ht="18.75" customHeight="1">
      <c r="A84" s="106"/>
      <c r="B84" s="107">
        <f>Lagmatchprotokoll!B20</f>
        <v>0</v>
      </c>
      <c r="C84" s="108"/>
      <c r="D84" s="108"/>
      <c r="E84" s="108"/>
      <c r="F84" s="98" t="str">
        <f>Lagmatchprotokoll!$B$6</f>
        <v>Lag 1</v>
      </c>
      <c r="G84" s="109"/>
      <c r="H84" s="107">
        <f>Lagmatchprotokoll!D20</f>
        <v>0</v>
      </c>
      <c r="I84" s="108"/>
      <c r="J84" s="108"/>
      <c r="K84" s="108"/>
      <c r="L84" s="98" t="str">
        <f>Lagmatchprotokoll!$D$6</f>
        <v>Lag 2</v>
      </c>
      <c r="M84" s="109"/>
    </row>
    <row r="85" spans="1:13" ht="18.75" customHeight="1">
      <c r="A85" s="106"/>
      <c r="B85" s="107"/>
      <c r="C85" s="108"/>
      <c r="D85" s="108"/>
      <c r="E85" s="108"/>
      <c r="G85" s="130"/>
      <c r="H85" s="107"/>
      <c r="I85" s="107"/>
      <c r="J85" s="108"/>
      <c r="K85" s="108"/>
      <c r="L85" s="108"/>
      <c r="M85" s="130"/>
    </row>
    <row r="86" spans="1:13" ht="5.25" customHeight="1">
      <c r="A86" s="110"/>
      <c r="B86" s="111"/>
      <c r="C86" s="111"/>
      <c r="D86" s="111"/>
      <c r="E86" s="111"/>
      <c r="F86" s="111"/>
      <c r="G86" s="112"/>
      <c r="H86" s="111"/>
      <c r="I86" s="111"/>
      <c r="J86" s="111"/>
      <c r="K86" s="111"/>
      <c r="L86" s="111"/>
      <c r="M86" s="112"/>
    </row>
    <row r="87" spans="1:13" ht="15.75" customHeight="1">
      <c r="A87" s="113" t="s">
        <v>17</v>
      </c>
      <c r="B87" s="114" t="s">
        <v>18</v>
      </c>
      <c r="C87" s="114"/>
      <c r="D87" s="114"/>
      <c r="E87" s="114"/>
      <c r="F87" s="115"/>
      <c r="G87" s="116" t="s">
        <v>19</v>
      </c>
      <c r="H87" s="114" t="s">
        <v>18</v>
      </c>
      <c r="J87" s="114"/>
      <c r="K87" s="114"/>
      <c r="L87" s="115"/>
      <c r="M87" s="116" t="s">
        <v>19</v>
      </c>
    </row>
    <row r="88" spans="1:13" ht="26.25" customHeight="1">
      <c r="A88" s="117">
        <v>1</v>
      </c>
      <c r="B88" s="118"/>
      <c r="C88" s="118"/>
      <c r="D88" s="118"/>
      <c r="E88" s="118"/>
      <c r="F88" s="119"/>
      <c r="G88" s="120"/>
      <c r="H88" s="118"/>
      <c r="I88" s="118"/>
      <c r="J88" s="118"/>
      <c r="K88" s="118"/>
      <c r="L88" s="119"/>
      <c r="M88" s="120"/>
    </row>
    <row r="89" spans="1:13" ht="26.25" customHeight="1">
      <c r="A89" s="121">
        <v>2</v>
      </c>
      <c r="B89" s="122"/>
      <c r="C89" s="122"/>
      <c r="D89" s="122"/>
      <c r="E89" s="122"/>
      <c r="F89" s="123"/>
      <c r="G89" s="124"/>
      <c r="H89" s="122"/>
      <c r="I89" s="122"/>
      <c r="J89" s="122"/>
      <c r="K89" s="122"/>
      <c r="L89" s="123"/>
      <c r="M89" s="124"/>
    </row>
    <row r="90" spans="1:13" ht="26.25" customHeight="1">
      <c r="A90" s="121">
        <v>3</v>
      </c>
      <c r="B90" s="122"/>
      <c r="C90" s="122"/>
      <c r="D90" s="122"/>
      <c r="E90" s="122"/>
      <c r="F90" s="123"/>
      <c r="G90" s="124"/>
      <c r="H90" s="122"/>
      <c r="I90" s="122"/>
      <c r="J90" s="122"/>
      <c r="K90" s="122"/>
      <c r="L90" s="123"/>
      <c r="M90" s="124"/>
    </row>
    <row r="91" spans="1:13" ht="26.25" customHeight="1">
      <c r="A91" s="121">
        <v>4</v>
      </c>
      <c r="B91" s="122"/>
      <c r="C91" s="122"/>
      <c r="D91" s="122"/>
      <c r="E91" s="122"/>
      <c r="F91" s="123"/>
      <c r="G91" s="124"/>
      <c r="H91" s="122"/>
      <c r="I91" s="122"/>
      <c r="J91" s="122"/>
      <c r="K91" s="122"/>
      <c r="L91" s="123"/>
      <c r="M91" s="124"/>
    </row>
    <row r="92" spans="1:13" ht="26.25" customHeight="1">
      <c r="A92" s="125">
        <v>5</v>
      </c>
      <c r="B92" s="111"/>
      <c r="C92" s="111"/>
      <c r="D92" s="111"/>
      <c r="E92" s="111"/>
      <c r="F92" s="126"/>
      <c r="G92" s="112"/>
      <c r="H92" s="111"/>
      <c r="I92" s="111"/>
      <c r="J92" s="111"/>
      <c r="K92" s="111"/>
      <c r="L92" s="126"/>
      <c r="M92" s="112"/>
    </row>
    <row r="93" spans="1:13" ht="33.75" customHeight="1">
      <c r="A93" s="118"/>
      <c r="B93" s="118"/>
      <c r="C93" s="118"/>
      <c r="D93" s="118"/>
      <c r="E93" s="118"/>
      <c r="F93" s="118"/>
      <c r="G93" s="104"/>
      <c r="I93" s="118"/>
      <c r="J93" s="118"/>
      <c r="K93" s="118"/>
      <c r="L93" s="118"/>
      <c r="M93" s="118"/>
    </row>
    <row r="94" spans="1:9" ht="12">
      <c r="A94" s="98" t="s">
        <v>20</v>
      </c>
      <c r="G94" s="127"/>
      <c r="I94" s="98" t="s">
        <v>21</v>
      </c>
    </row>
    <row r="95" ht="51.75" customHeight="1"/>
    <row r="96" ht="15.75" customHeight="1"/>
    <row r="97" spans="1:13" ht="24.75">
      <c r="A97" s="281" t="str">
        <f>"M A T C H P R O T O K O L L   "&amp;Lagmatchprotokoll!A22</f>
        <v>M A T C H P R O T O K O L L   6</v>
      </c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</row>
    <row r="98" ht="4.5" customHeight="1"/>
    <row r="99" ht="9.75" customHeight="1"/>
    <row r="100" spans="1:13" ht="21.75" customHeight="1">
      <c r="A100" s="99" t="s">
        <v>12</v>
      </c>
      <c r="C100" s="282" t="str">
        <f>Lagmatchprotokoll!$E$4</f>
        <v>Namn på serien</v>
      </c>
      <c r="D100" s="283"/>
      <c r="E100" s="283"/>
      <c r="F100" s="283"/>
      <c r="G100" s="283"/>
      <c r="H100" s="99" t="s">
        <v>15</v>
      </c>
      <c r="K100" s="284" t="str">
        <f>Lagmatchprotokoll!$D$4</f>
        <v>Fyll i datum </v>
      </c>
      <c r="L100" s="285"/>
      <c r="M100" s="285"/>
    </row>
    <row r="101" spans="1:13" ht="21.75" customHeight="1">
      <c r="A101" s="99" t="s">
        <v>11</v>
      </c>
      <c r="C101" s="100" t="str">
        <f>Lagmatchprotokoll!B22</f>
        <v>Herrsingel 2</v>
      </c>
      <c r="H101" s="99" t="s">
        <v>13</v>
      </c>
      <c r="I101" s="101"/>
      <c r="K101" s="99" t="s">
        <v>14</v>
      </c>
      <c r="L101" s="102"/>
      <c r="M101" s="102"/>
    </row>
    <row r="103" spans="1:13" ht="12">
      <c r="A103" s="103" t="s">
        <v>16</v>
      </c>
      <c r="B103" s="104"/>
      <c r="C103" s="104"/>
      <c r="D103" s="104"/>
      <c r="E103" s="104"/>
      <c r="F103" s="104"/>
      <c r="G103" s="105"/>
      <c r="H103" s="104"/>
      <c r="I103" s="104"/>
      <c r="J103" s="104"/>
      <c r="K103" s="104"/>
      <c r="L103" s="104"/>
      <c r="M103" s="105"/>
    </row>
    <row r="104" spans="1:13" ht="18.75" customHeight="1">
      <c r="A104" s="106"/>
      <c r="B104" s="107">
        <f>Lagmatchprotokoll!B23</f>
        <v>0</v>
      </c>
      <c r="C104" s="108"/>
      <c r="D104" s="108"/>
      <c r="E104" s="108"/>
      <c r="F104" s="98" t="str">
        <f>Lagmatchprotokoll!$B$6</f>
        <v>Lag 1</v>
      </c>
      <c r="G104" s="109"/>
      <c r="H104" s="107">
        <f>Lagmatchprotokoll!D23</f>
        <v>0</v>
      </c>
      <c r="I104" s="108"/>
      <c r="J104" s="108"/>
      <c r="K104" s="108"/>
      <c r="L104" s="98" t="str">
        <f>Lagmatchprotokoll!$D$6</f>
        <v>Lag 2</v>
      </c>
      <c r="M104" s="109"/>
    </row>
    <row r="105" spans="1:13" ht="18.75" customHeight="1">
      <c r="A105" s="106"/>
      <c r="B105" s="107"/>
      <c r="C105" s="108"/>
      <c r="D105" s="108"/>
      <c r="E105" s="108"/>
      <c r="G105" s="130"/>
      <c r="H105" s="107"/>
      <c r="I105" s="107"/>
      <c r="J105" s="108"/>
      <c r="K105" s="108"/>
      <c r="L105" s="108"/>
      <c r="M105" s="130"/>
    </row>
    <row r="106" spans="1:13" ht="5.25" customHeight="1">
      <c r="A106" s="110"/>
      <c r="B106" s="111"/>
      <c r="C106" s="111"/>
      <c r="D106" s="111"/>
      <c r="E106" s="111"/>
      <c r="F106" s="111"/>
      <c r="G106" s="112"/>
      <c r="H106" s="111"/>
      <c r="I106" s="111"/>
      <c r="J106" s="111"/>
      <c r="K106" s="111"/>
      <c r="L106" s="111"/>
      <c r="M106" s="112"/>
    </row>
    <row r="107" spans="1:13" ht="15.75" customHeight="1">
      <c r="A107" s="113" t="s">
        <v>17</v>
      </c>
      <c r="B107" s="114" t="s">
        <v>18</v>
      </c>
      <c r="C107" s="114"/>
      <c r="D107" s="114"/>
      <c r="E107" s="114"/>
      <c r="F107" s="115"/>
      <c r="G107" s="116" t="s">
        <v>19</v>
      </c>
      <c r="H107" s="129" t="s">
        <v>18</v>
      </c>
      <c r="I107" s="114"/>
      <c r="J107" s="114"/>
      <c r="K107" s="114"/>
      <c r="L107" s="115"/>
      <c r="M107" s="116" t="s">
        <v>19</v>
      </c>
    </row>
    <row r="108" spans="1:13" ht="26.25" customHeight="1">
      <c r="A108" s="117">
        <v>1</v>
      </c>
      <c r="B108" s="118"/>
      <c r="C108" s="118"/>
      <c r="D108" s="118"/>
      <c r="E108" s="118"/>
      <c r="F108" s="119"/>
      <c r="G108" s="120"/>
      <c r="H108" s="118"/>
      <c r="I108" s="118"/>
      <c r="J108" s="118"/>
      <c r="K108" s="118"/>
      <c r="L108" s="119"/>
      <c r="M108" s="120"/>
    </row>
    <row r="109" spans="1:13" ht="26.25" customHeight="1">
      <c r="A109" s="121">
        <v>2</v>
      </c>
      <c r="B109" s="122"/>
      <c r="C109" s="122"/>
      <c r="D109" s="122"/>
      <c r="E109" s="122"/>
      <c r="F109" s="123"/>
      <c r="G109" s="124"/>
      <c r="H109" s="122"/>
      <c r="I109" s="122"/>
      <c r="J109" s="122"/>
      <c r="K109" s="122"/>
      <c r="L109" s="123"/>
      <c r="M109" s="124"/>
    </row>
    <row r="110" spans="1:13" ht="26.25" customHeight="1">
      <c r="A110" s="121">
        <v>3</v>
      </c>
      <c r="B110" s="122"/>
      <c r="C110" s="122"/>
      <c r="D110" s="122"/>
      <c r="E110" s="122"/>
      <c r="F110" s="123"/>
      <c r="G110" s="124"/>
      <c r="H110" s="122"/>
      <c r="I110" s="122"/>
      <c r="J110" s="122"/>
      <c r="K110" s="122"/>
      <c r="L110" s="123"/>
      <c r="M110" s="124"/>
    </row>
    <row r="111" spans="1:13" ht="26.25" customHeight="1">
      <c r="A111" s="121">
        <v>4</v>
      </c>
      <c r="B111" s="122"/>
      <c r="C111" s="122"/>
      <c r="D111" s="122"/>
      <c r="E111" s="122"/>
      <c r="F111" s="123"/>
      <c r="G111" s="124"/>
      <c r="H111" s="122"/>
      <c r="I111" s="122"/>
      <c r="J111" s="122"/>
      <c r="K111" s="122"/>
      <c r="L111" s="123"/>
      <c r="M111" s="124"/>
    </row>
    <row r="112" spans="1:13" ht="26.25" customHeight="1">
      <c r="A112" s="125">
        <v>5</v>
      </c>
      <c r="B112" s="111"/>
      <c r="C112" s="111"/>
      <c r="D112" s="111"/>
      <c r="E112" s="111"/>
      <c r="F112" s="126"/>
      <c r="G112" s="112"/>
      <c r="H112" s="111"/>
      <c r="I112" s="111"/>
      <c r="J112" s="111"/>
      <c r="K112" s="111"/>
      <c r="L112" s="126"/>
      <c r="M112" s="112"/>
    </row>
    <row r="113" spans="1:13" ht="33.75" customHeight="1">
      <c r="A113" s="118"/>
      <c r="B113" s="118"/>
      <c r="C113" s="118"/>
      <c r="D113" s="118"/>
      <c r="E113" s="118"/>
      <c r="F113" s="118"/>
      <c r="G113" s="104"/>
      <c r="I113" s="118"/>
      <c r="J113" s="118"/>
      <c r="K113" s="118"/>
      <c r="L113" s="118"/>
      <c r="M113" s="118"/>
    </row>
    <row r="114" spans="1:9" ht="12">
      <c r="A114" s="98" t="s">
        <v>20</v>
      </c>
      <c r="G114" s="127"/>
      <c r="I114" s="98" t="s">
        <v>21</v>
      </c>
    </row>
    <row r="115" spans="1:13" ht="24.75">
      <c r="A115" s="281" t="str">
        <f>"M A T C H P R O T O K O L L   "&amp;Lagmatchprotokoll!A25</f>
        <v>M A T C H P R O T O K O L L   7</v>
      </c>
      <c r="B115" s="281"/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</row>
    <row r="116" ht="4.5" customHeight="1"/>
    <row r="117" ht="9.75" customHeight="1"/>
    <row r="118" spans="1:13" ht="21.75" customHeight="1">
      <c r="A118" s="99" t="s">
        <v>12</v>
      </c>
      <c r="C118" s="282" t="str">
        <f>Lagmatchprotokoll!$E$4</f>
        <v>Namn på serien</v>
      </c>
      <c r="D118" s="283"/>
      <c r="E118" s="283"/>
      <c r="F118" s="283"/>
      <c r="G118" s="283"/>
      <c r="H118" s="99" t="s">
        <v>15</v>
      </c>
      <c r="K118" s="284" t="str">
        <f>Lagmatchprotokoll!$D$4</f>
        <v>Fyll i datum </v>
      </c>
      <c r="L118" s="285"/>
      <c r="M118" s="285"/>
    </row>
    <row r="119" spans="1:13" ht="21.75" customHeight="1">
      <c r="A119" s="99" t="s">
        <v>11</v>
      </c>
      <c r="C119" s="100" t="str">
        <f>Lagmatchprotokoll!B25</f>
        <v>Herrsingel 3</v>
      </c>
      <c r="H119" s="99" t="s">
        <v>13</v>
      </c>
      <c r="I119" s="101"/>
      <c r="K119" s="99" t="s">
        <v>14</v>
      </c>
      <c r="L119" s="102"/>
      <c r="M119" s="102"/>
    </row>
    <row r="121" spans="1:13" ht="12">
      <c r="A121" s="103" t="s">
        <v>16</v>
      </c>
      <c r="B121" s="104"/>
      <c r="C121" s="104"/>
      <c r="D121" s="104"/>
      <c r="E121" s="104"/>
      <c r="F121" s="104"/>
      <c r="G121" s="105"/>
      <c r="H121" s="104"/>
      <c r="I121" s="104"/>
      <c r="J121" s="104"/>
      <c r="K121" s="104"/>
      <c r="L121" s="104"/>
      <c r="M121" s="105"/>
    </row>
    <row r="122" spans="1:13" ht="18.75" customHeight="1">
      <c r="A122" s="106"/>
      <c r="B122" s="107">
        <f>Lagmatchprotokoll!B26</f>
        <v>0</v>
      </c>
      <c r="C122" s="108"/>
      <c r="D122" s="108"/>
      <c r="E122" s="108"/>
      <c r="F122" s="98" t="str">
        <f>Lagmatchprotokoll!$B$6</f>
        <v>Lag 1</v>
      </c>
      <c r="G122" s="109"/>
      <c r="H122" s="107">
        <f>Lagmatchprotokoll!D26</f>
        <v>0</v>
      </c>
      <c r="I122" s="108"/>
      <c r="J122" s="108"/>
      <c r="K122" s="108"/>
      <c r="L122" s="98" t="str">
        <f>Lagmatchprotokoll!$D$6</f>
        <v>Lag 2</v>
      </c>
      <c r="M122" s="109"/>
    </row>
    <row r="123" spans="1:13" ht="18.75" customHeight="1">
      <c r="A123" s="106"/>
      <c r="B123" s="107"/>
      <c r="C123" s="108"/>
      <c r="D123" s="108"/>
      <c r="E123" s="108"/>
      <c r="G123" s="130"/>
      <c r="H123" s="107"/>
      <c r="I123" s="107"/>
      <c r="J123" s="108"/>
      <c r="K123" s="108"/>
      <c r="L123" s="108"/>
      <c r="M123" s="130"/>
    </row>
    <row r="124" spans="1:13" ht="5.25" customHeight="1">
      <c r="A124" s="110"/>
      <c r="B124" s="111"/>
      <c r="C124" s="111"/>
      <c r="D124" s="111"/>
      <c r="E124" s="111"/>
      <c r="F124" s="111"/>
      <c r="G124" s="112"/>
      <c r="H124" s="111"/>
      <c r="I124" s="111"/>
      <c r="J124" s="111"/>
      <c r="K124" s="111"/>
      <c r="L124" s="111"/>
      <c r="M124" s="112"/>
    </row>
    <row r="125" spans="1:13" ht="15.75" customHeight="1">
      <c r="A125" s="113" t="s">
        <v>17</v>
      </c>
      <c r="B125" s="114" t="s">
        <v>18</v>
      </c>
      <c r="C125" s="114"/>
      <c r="D125" s="114"/>
      <c r="E125" s="114"/>
      <c r="F125" s="115"/>
      <c r="G125" s="116" t="s">
        <v>19</v>
      </c>
      <c r="H125" s="114" t="s">
        <v>18</v>
      </c>
      <c r="J125" s="114"/>
      <c r="K125" s="114"/>
      <c r="L125" s="115"/>
      <c r="M125" s="116" t="s">
        <v>19</v>
      </c>
    </row>
    <row r="126" spans="1:13" ht="26.25" customHeight="1">
      <c r="A126" s="117">
        <v>1</v>
      </c>
      <c r="B126" s="118"/>
      <c r="C126" s="118"/>
      <c r="D126" s="118"/>
      <c r="E126" s="118"/>
      <c r="F126" s="119"/>
      <c r="G126" s="120"/>
      <c r="H126" s="118"/>
      <c r="I126" s="118"/>
      <c r="J126" s="118"/>
      <c r="K126" s="118"/>
      <c r="L126" s="119"/>
      <c r="M126" s="120"/>
    </row>
    <row r="127" spans="1:13" ht="26.25" customHeight="1">
      <c r="A127" s="121">
        <v>2</v>
      </c>
      <c r="B127" s="122"/>
      <c r="C127" s="122"/>
      <c r="D127" s="122"/>
      <c r="E127" s="122"/>
      <c r="F127" s="123"/>
      <c r="G127" s="124"/>
      <c r="H127" s="122"/>
      <c r="I127" s="122"/>
      <c r="J127" s="122"/>
      <c r="K127" s="122"/>
      <c r="L127" s="123"/>
      <c r="M127" s="124"/>
    </row>
    <row r="128" spans="1:13" ht="26.25" customHeight="1">
      <c r="A128" s="121">
        <v>3</v>
      </c>
      <c r="B128" s="122"/>
      <c r="C128" s="122"/>
      <c r="D128" s="122"/>
      <c r="E128" s="122"/>
      <c r="F128" s="123"/>
      <c r="G128" s="124"/>
      <c r="H128" s="122"/>
      <c r="I128" s="122"/>
      <c r="J128" s="122"/>
      <c r="K128" s="122"/>
      <c r="L128" s="123"/>
      <c r="M128" s="124"/>
    </row>
    <row r="129" spans="1:13" ht="26.25" customHeight="1">
      <c r="A129" s="121">
        <v>4</v>
      </c>
      <c r="B129" s="122"/>
      <c r="C129" s="122"/>
      <c r="D129" s="122"/>
      <c r="E129" s="122"/>
      <c r="F129" s="123"/>
      <c r="G129" s="124"/>
      <c r="H129" s="122"/>
      <c r="I129" s="122"/>
      <c r="J129" s="122"/>
      <c r="K129" s="122"/>
      <c r="L129" s="123"/>
      <c r="M129" s="124"/>
    </row>
    <row r="130" spans="1:13" ht="26.25" customHeight="1">
      <c r="A130" s="125">
        <v>5</v>
      </c>
      <c r="B130" s="111"/>
      <c r="C130" s="111"/>
      <c r="D130" s="111"/>
      <c r="E130" s="111"/>
      <c r="F130" s="126"/>
      <c r="G130" s="112"/>
      <c r="H130" s="111"/>
      <c r="I130" s="111"/>
      <c r="J130" s="111"/>
      <c r="K130" s="111"/>
      <c r="L130" s="126"/>
      <c r="M130" s="112"/>
    </row>
    <row r="131" spans="1:13" ht="33.75" customHeight="1">
      <c r="A131" s="118"/>
      <c r="B131" s="118"/>
      <c r="C131" s="118"/>
      <c r="D131" s="118"/>
      <c r="E131" s="118"/>
      <c r="F131" s="118"/>
      <c r="G131" s="104"/>
      <c r="I131" s="118"/>
      <c r="J131" s="118"/>
      <c r="K131" s="118"/>
      <c r="L131" s="118"/>
      <c r="M131" s="118"/>
    </row>
    <row r="132" spans="1:9" ht="12">
      <c r="A132" s="98" t="s">
        <v>20</v>
      </c>
      <c r="G132" s="127"/>
      <c r="I132" s="98" t="s">
        <v>21</v>
      </c>
    </row>
    <row r="133" ht="51.75" customHeight="1"/>
    <row r="134" ht="15.75" customHeight="1"/>
    <row r="135" spans="1:13" ht="24.75">
      <c r="A135" s="281" t="str">
        <f>"M A T C H P R O T O K O L L   "&amp;Lagmatchprotokoll!A28</f>
        <v>M A T C H P R O T O K O L L   8</v>
      </c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</row>
    <row r="136" ht="4.5" customHeight="1"/>
    <row r="137" ht="9.75" customHeight="1"/>
    <row r="138" spans="1:13" ht="21.75" customHeight="1">
      <c r="A138" s="99" t="s">
        <v>12</v>
      </c>
      <c r="C138" s="282" t="str">
        <f>Lagmatchprotokoll!$E$4</f>
        <v>Namn på serien</v>
      </c>
      <c r="D138" s="283"/>
      <c r="E138" s="283"/>
      <c r="F138" s="283"/>
      <c r="G138" s="283"/>
      <c r="H138" s="99" t="s">
        <v>15</v>
      </c>
      <c r="K138" s="284" t="str">
        <f>Lagmatchprotokoll!$D$4</f>
        <v>Fyll i datum </v>
      </c>
      <c r="L138" s="285"/>
      <c r="M138" s="285"/>
    </row>
    <row r="139" spans="1:13" ht="21.75" customHeight="1">
      <c r="A139" s="99" t="s">
        <v>11</v>
      </c>
      <c r="C139" s="100" t="str">
        <f>Lagmatchprotokoll!B28</f>
        <v>Mixeddubbel</v>
      </c>
      <c r="H139" s="99" t="s">
        <v>13</v>
      </c>
      <c r="I139" s="101"/>
      <c r="K139" s="99" t="s">
        <v>14</v>
      </c>
      <c r="L139" s="102"/>
      <c r="M139" s="102"/>
    </row>
    <row r="140" ht="12">
      <c r="M140" s="111"/>
    </row>
    <row r="141" spans="1:13" ht="12">
      <c r="A141" s="103" t="s">
        <v>16</v>
      </c>
      <c r="B141" s="104"/>
      <c r="C141" s="104"/>
      <c r="D141" s="104"/>
      <c r="E141" s="104"/>
      <c r="F141" s="104"/>
      <c r="G141" s="105"/>
      <c r="H141" s="104"/>
      <c r="I141" s="104"/>
      <c r="J141" s="104"/>
      <c r="K141" s="104"/>
      <c r="L141" s="104"/>
      <c r="M141" s="105"/>
    </row>
    <row r="142" spans="1:13" ht="18.75" customHeight="1">
      <c r="A142" s="106"/>
      <c r="B142" s="107">
        <f>Lagmatchprotokoll!B29</f>
        <v>0</v>
      </c>
      <c r="C142" s="108"/>
      <c r="D142" s="108"/>
      <c r="E142" s="108"/>
      <c r="F142" s="98" t="str">
        <f>Lagmatchprotokoll!$B$6</f>
        <v>Lag 1</v>
      </c>
      <c r="G142" s="109"/>
      <c r="H142" s="107">
        <f>Lagmatchprotokoll!D29</f>
        <v>0</v>
      </c>
      <c r="I142" s="108"/>
      <c r="J142" s="108"/>
      <c r="K142" s="108"/>
      <c r="L142" s="98" t="str">
        <f>Lagmatchprotokoll!$D$6</f>
        <v>Lag 2</v>
      </c>
      <c r="M142" s="109"/>
    </row>
    <row r="143" spans="1:13" ht="18.75" customHeight="1">
      <c r="A143" s="106"/>
      <c r="B143" s="107">
        <f>Lagmatchprotokoll!B30</f>
        <v>0</v>
      </c>
      <c r="C143" s="108"/>
      <c r="D143" s="108"/>
      <c r="E143" s="108"/>
      <c r="F143" s="98" t="str">
        <f>Lagmatchprotokoll!$B$6</f>
        <v>Lag 1</v>
      </c>
      <c r="G143" s="109"/>
      <c r="H143" s="107">
        <f>Lagmatchprotokoll!D30</f>
        <v>0</v>
      </c>
      <c r="I143" s="108"/>
      <c r="J143" s="108"/>
      <c r="K143" s="108"/>
      <c r="L143" s="98" t="str">
        <f>Lagmatchprotokoll!$D$6</f>
        <v>Lag 2</v>
      </c>
      <c r="M143" s="109"/>
    </row>
    <row r="144" spans="1:13" ht="5.25" customHeight="1">
      <c r="A144" s="110"/>
      <c r="B144" s="111"/>
      <c r="C144" s="111"/>
      <c r="D144" s="111"/>
      <c r="E144" s="111"/>
      <c r="F144" s="111"/>
      <c r="G144" s="112"/>
      <c r="H144" s="111"/>
      <c r="I144" s="111"/>
      <c r="J144" s="111"/>
      <c r="K144" s="111"/>
      <c r="L144" s="111"/>
      <c r="M144" s="112"/>
    </row>
    <row r="145" spans="1:13" ht="15.75" customHeight="1">
      <c r="A145" s="113" t="s">
        <v>17</v>
      </c>
      <c r="B145" s="114" t="s">
        <v>18</v>
      </c>
      <c r="C145" s="114"/>
      <c r="D145" s="114"/>
      <c r="E145" s="114"/>
      <c r="F145" s="115"/>
      <c r="G145" s="116" t="s">
        <v>19</v>
      </c>
      <c r="H145" s="129" t="s">
        <v>18</v>
      </c>
      <c r="I145" s="114"/>
      <c r="J145" s="114"/>
      <c r="K145" s="114"/>
      <c r="L145" s="115"/>
      <c r="M145" s="116" t="s">
        <v>19</v>
      </c>
    </row>
    <row r="146" spans="1:13" ht="26.25" customHeight="1">
      <c r="A146" s="117">
        <v>1</v>
      </c>
      <c r="B146" s="118"/>
      <c r="C146" s="118"/>
      <c r="D146" s="118"/>
      <c r="E146" s="118"/>
      <c r="F146" s="119"/>
      <c r="G146" s="120"/>
      <c r="H146" s="118"/>
      <c r="I146" s="118"/>
      <c r="J146" s="118"/>
      <c r="K146" s="118"/>
      <c r="L146" s="119"/>
      <c r="M146" s="120"/>
    </row>
    <row r="147" spans="1:13" ht="26.25" customHeight="1">
      <c r="A147" s="121">
        <v>2</v>
      </c>
      <c r="B147" s="122"/>
      <c r="C147" s="122"/>
      <c r="D147" s="122"/>
      <c r="E147" s="122"/>
      <c r="F147" s="123"/>
      <c r="G147" s="124"/>
      <c r="H147" s="122"/>
      <c r="I147" s="122"/>
      <c r="J147" s="122"/>
      <c r="K147" s="122"/>
      <c r="L147" s="123"/>
      <c r="M147" s="124"/>
    </row>
    <row r="148" spans="1:13" ht="26.25" customHeight="1">
      <c r="A148" s="121">
        <v>3</v>
      </c>
      <c r="B148" s="122"/>
      <c r="C148" s="122"/>
      <c r="D148" s="122"/>
      <c r="E148" s="122"/>
      <c r="F148" s="123"/>
      <c r="G148" s="124"/>
      <c r="H148" s="122"/>
      <c r="I148" s="122"/>
      <c r="J148" s="122"/>
      <c r="K148" s="122"/>
      <c r="L148" s="123"/>
      <c r="M148" s="124"/>
    </row>
    <row r="149" spans="1:13" ht="26.25" customHeight="1">
      <c r="A149" s="121">
        <v>4</v>
      </c>
      <c r="B149" s="122"/>
      <c r="C149" s="122"/>
      <c r="D149" s="122"/>
      <c r="E149" s="122"/>
      <c r="F149" s="123"/>
      <c r="G149" s="124"/>
      <c r="H149" s="122"/>
      <c r="I149" s="122"/>
      <c r="J149" s="122"/>
      <c r="K149" s="122"/>
      <c r="L149" s="123"/>
      <c r="M149" s="124"/>
    </row>
    <row r="150" spans="1:13" ht="26.25" customHeight="1">
      <c r="A150" s="125">
        <v>5</v>
      </c>
      <c r="B150" s="111"/>
      <c r="C150" s="111"/>
      <c r="D150" s="111"/>
      <c r="E150" s="111"/>
      <c r="F150" s="126"/>
      <c r="G150" s="112"/>
      <c r="H150" s="111"/>
      <c r="I150" s="111"/>
      <c r="J150" s="111"/>
      <c r="K150" s="111"/>
      <c r="L150" s="126"/>
      <c r="M150" s="112"/>
    </row>
    <row r="151" spans="1:13" ht="33.75" customHeight="1">
      <c r="A151" s="118"/>
      <c r="B151" s="118"/>
      <c r="C151" s="118"/>
      <c r="D151" s="118"/>
      <c r="E151" s="118"/>
      <c r="F151" s="118"/>
      <c r="G151" s="104"/>
      <c r="I151" s="118"/>
      <c r="J151" s="118"/>
      <c r="K151" s="118"/>
      <c r="L151" s="118"/>
      <c r="M151" s="118"/>
    </row>
    <row r="152" spans="1:9" ht="12">
      <c r="A152" s="98" t="s">
        <v>20</v>
      </c>
      <c r="G152" s="127"/>
      <c r="I152" s="98" t="s">
        <v>21</v>
      </c>
    </row>
  </sheetData>
  <sheetProtection sheet="1"/>
  <mergeCells count="24">
    <mergeCell ref="C100:G100"/>
    <mergeCell ref="C118:G118"/>
    <mergeCell ref="C138:G138"/>
    <mergeCell ref="A135:M135"/>
    <mergeCell ref="A115:M115"/>
    <mergeCell ref="K118:M118"/>
    <mergeCell ref="K138:M138"/>
    <mergeCell ref="K100:M100"/>
    <mergeCell ref="A97:M97"/>
    <mergeCell ref="A77:M77"/>
    <mergeCell ref="A59:M59"/>
    <mergeCell ref="C42:G42"/>
    <mergeCell ref="C62:G62"/>
    <mergeCell ref="C80:G80"/>
    <mergeCell ref="K42:M42"/>
    <mergeCell ref="K62:M62"/>
    <mergeCell ref="K80:M80"/>
    <mergeCell ref="A39:M39"/>
    <mergeCell ref="A1:M1"/>
    <mergeCell ref="A21:M21"/>
    <mergeCell ref="C4:G4"/>
    <mergeCell ref="C24:G24"/>
    <mergeCell ref="K4:M4"/>
    <mergeCell ref="K24:M24"/>
  </mergeCells>
  <printOptions horizontalCentered="1"/>
  <pageMargins left="0.31496062992125984" right="0.31496062992125984" top="0.3937007874015748" bottom="0.472440944881889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85" zoomScaleNormal="85" zoomScalePageLayoutView="0" workbookViewId="0" topLeftCell="A1">
      <selection activeCell="N3" sqref="N3"/>
    </sheetView>
  </sheetViews>
  <sheetFormatPr defaultColWidth="9.33203125" defaultRowHeight="12.75"/>
  <cols>
    <col min="1" max="1" width="5.5" style="35" customWidth="1"/>
    <col min="2" max="2" width="25.83203125" style="35" customWidth="1"/>
    <col min="3" max="3" width="9.16015625" style="35" customWidth="1"/>
    <col min="4" max="4" width="25.83203125" style="35" customWidth="1"/>
    <col min="5" max="5" width="9.16015625" style="35" customWidth="1"/>
    <col min="6" max="6" width="5.83203125" style="35" customWidth="1"/>
    <col min="7" max="7" width="3.16015625" style="35" customWidth="1"/>
    <col min="8" max="8" width="5.83203125" style="35" customWidth="1"/>
    <col min="9" max="9" width="4.83203125" style="35" customWidth="1"/>
    <col min="10" max="10" width="3.16015625" style="35" customWidth="1"/>
    <col min="11" max="11" width="4.83203125" style="35" customWidth="1"/>
    <col min="12" max="12" width="10.5" style="35" customWidth="1"/>
    <col min="13" max="13" width="8.83203125" style="35" customWidth="1"/>
    <col min="14" max="14" width="104" style="35" customWidth="1"/>
    <col min="15" max="18" width="7.83203125" style="35" customWidth="1"/>
    <col min="19" max="16384" width="8.83203125" style="35" customWidth="1"/>
  </cols>
  <sheetData>
    <row r="1" spans="1:10" ht="19.5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6" ht="48" customHeight="1">
      <c r="A4" s="36"/>
      <c r="C4" s="37" t="s">
        <v>22</v>
      </c>
      <c r="D4" s="88" t="s">
        <v>73</v>
      </c>
      <c r="E4" s="289" t="s">
        <v>72</v>
      </c>
      <c r="F4" s="290"/>
      <c r="G4" s="290"/>
      <c r="H4" s="290"/>
      <c r="I4" s="290"/>
      <c r="J4" s="290"/>
      <c r="K4" s="290"/>
      <c r="L4" s="36"/>
      <c r="M4" s="36"/>
      <c r="N4" s="87" t="s">
        <v>33</v>
      </c>
      <c r="O4" s="138"/>
      <c r="P4" s="138"/>
    </row>
    <row r="5" spans="1:16" ht="6.75" customHeight="1" thickBot="1">
      <c r="A5" s="36"/>
      <c r="B5" s="37"/>
      <c r="C5" s="38"/>
      <c r="E5" s="39"/>
      <c r="F5" s="36"/>
      <c r="G5" s="36"/>
      <c r="H5" s="36"/>
      <c r="I5" s="36"/>
      <c r="J5" s="36"/>
      <c r="O5" s="139"/>
      <c r="P5" s="139"/>
    </row>
    <row r="6" spans="1:18" ht="18" thickBot="1">
      <c r="A6" s="97" t="s">
        <v>48</v>
      </c>
      <c r="B6" s="298" t="s">
        <v>74</v>
      </c>
      <c r="C6" s="299"/>
      <c r="D6" s="298" t="s">
        <v>75</v>
      </c>
      <c r="E6" s="299"/>
      <c r="F6" s="40"/>
      <c r="G6" s="41" t="s">
        <v>0</v>
      </c>
      <c r="H6" s="42"/>
      <c r="I6" s="40"/>
      <c r="J6" s="41" t="s">
        <v>1</v>
      </c>
      <c r="K6" s="43"/>
      <c r="L6" s="132" t="s">
        <v>55</v>
      </c>
      <c r="N6" s="35" t="s">
        <v>34</v>
      </c>
      <c r="O6" s="297" t="s">
        <v>67</v>
      </c>
      <c r="P6" s="297"/>
      <c r="Q6" s="297" t="s">
        <v>68</v>
      </c>
      <c r="R6" s="297"/>
    </row>
    <row r="7" spans="1:18" ht="20.25" customHeight="1">
      <c r="A7" s="286">
        <v>1</v>
      </c>
      <c r="B7" s="293" t="s">
        <v>2</v>
      </c>
      <c r="C7" s="294"/>
      <c r="D7" s="293" t="s">
        <v>2</v>
      </c>
      <c r="E7" s="294"/>
      <c r="F7" s="1"/>
      <c r="G7" s="44" t="s">
        <v>3</v>
      </c>
      <c r="H7" s="2"/>
      <c r="J7" s="45"/>
      <c r="L7" s="291">
        <v>1</v>
      </c>
      <c r="N7" s="35" t="s">
        <v>50</v>
      </c>
      <c r="O7" s="140">
        <f>SUM(IF(F7&gt;H7,1,0),IF(F8&gt;H8,1,0),IF(F9&gt;H9,1,0))</f>
        <v>0</v>
      </c>
      <c r="P7" s="141">
        <f>SUM(IF(F7&lt;H7,1,0),IF(F8&lt;H8,1,0),IF(F9&lt;H9,1,0))</f>
        <v>0</v>
      </c>
      <c r="Q7" s="150">
        <f>IF(O7&gt;P7,1,0)</f>
        <v>0</v>
      </c>
      <c r="R7" s="151">
        <f>IF(O7&lt;P7,1,0)</f>
        <v>0</v>
      </c>
    </row>
    <row r="8" spans="1:18" ht="20.25" customHeight="1">
      <c r="A8" s="287"/>
      <c r="B8" s="295"/>
      <c r="C8" s="296"/>
      <c r="D8" s="295"/>
      <c r="E8" s="296"/>
      <c r="F8" s="3"/>
      <c r="G8" s="46" t="s">
        <v>3</v>
      </c>
      <c r="H8" s="4"/>
      <c r="I8" s="47">
        <f>SUMIF($L$7:$L$28,"&lt;="&amp;L7,$Q$7:$Q$28)</f>
        <v>0</v>
      </c>
      <c r="J8" s="47" t="s">
        <v>3</v>
      </c>
      <c r="K8" s="48">
        <f>SUMIF($L$7:$L$28,"&lt;="&amp;L7,$R$7:$R$28)</f>
        <v>0</v>
      </c>
      <c r="L8" s="292"/>
      <c r="N8" s="35" t="s">
        <v>51</v>
      </c>
      <c r="O8" s="142"/>
      <c r="P8" s="143"/>
      <c r="Q8" s="142"/>
      <c r="R8" s="143"/>
    </row>
    <row r="9" spans="1:18" ht="20.25" customHeight="1" thickBot="1">
      <c r="A9" s="288"/>
      <c r="B9" s="300"/>
      <c r="C9" s="301"/>
      <c r="D9" s="300"/>
      <c r="E9" s="301"/>
      <c r="F9" s="5"/>
      <c r="G9" s="49" t="s">
        <v>3</v>
      </c>
      <c r="H9" s="6"/>
      <c r="I9" s="49"/>
      <c r="J9" s="49"/>
      <c r="K9" s="50"/>
      <c r="L9" s="292"/>
      <c r="N9" s="35" t="s">
        <v>52</v>
      </c>
      <c r="O9" s="144"/>
      <c r="P9" s="145"/>
      <c r="Q9" s="144"/>
      <c r="R9" s="145"/>
    </row>
    <row r="10" spans="1:18" ht="20.25" customHeight="1">
      <c r="A10" s="286">
        <v>2</v>
      </c>
      <c r="B10" s="293" t="s">
        <v>4</v>
      </c>
      <c r="C10" s="294"/>
      <c r="D10" s="293" t="s">
        <v>4</v>
      </c>
      <c r="E10" s="294"/>
      <c r="F10" s="1"/>
      <c r="G10" s="44" t="s">
        <v>3</v>
      </c>
      <c r="H10" s="2"/>
      <c r="J10" s="45"/>
      <c r="L10" s="291">
        <v>2</v>
      </c>
      <c r="N10" s="51" t="s">
        <v>35</v>
      </c>
      <c r="O10" s="140">
        <f>SUM(IF(F10&gt;H10,1,0),IF(F11&gt;H11,1,0),IF(F12&gt;H12,1,0))</f>
        <v>0</v>
      </c>
      <c r="P10" s="141">
        <f>SUM(IF(F10&lt;H10,1,0),IF(F11&lt;H11,1,0),IF(F12&lt;H12,1,0))</f>
        <v>0</v>
      </c>
      <c r="Q10" s="150">
        <f>IF(O10&gt;P10,1,0)</f>
        <v>0</v>
      </c>
      <c r="R10" s="151">
        <f>IF(O10&lt;P10,1,0)</f>
        <v>0</v>
      </c>
    </row>
    <row r="11" spans="1:18" ht="20.25" customHeight="1">
      <c r="A11" s="287"/>
      <c r="B11" s="295"/>
      <c r="C11" s="296"/>
      <c r="D11" s="295"/>
      <c r="E11" s="296"/>
      <c r="F11" s="3"/>
      <c r="G11" s="46" t="s">
        <v>3</v>
      </c>
      <c r="H11" s="4"/>
      <c r="I11" s="47">
        <f>SUMIF($L$7:$L$28,"&lt;="&amp;L10,$Q$7:$Q$28)</f>
        <v>0</v>
      </c>
      <c r="J11" s="47" t="s">
        <v>3</v>
      </c>
      <c r="K11" s="48">
        <f>SUMIF($L$7:$L$28,"&lt;="&amp;L10,$R$7:$R$28)</f>
        <v>0</v>
      </c>
      <c r="L11" s="292"/>
      <c r="N11" s="35" t="s">
        <v>36</v>
      </c>
      <c r="O11" s="142"/>
      <c r="P11" s="143"/>
      <c r="Q11" s="142"/>
      <c r="R11" s="143"/>
    </row>
    <row r="12" spans="1:18" ht="20.25" customHeight="1" thickBot="1">
      <c r="A12" s="288"/>
      <c r="B12" s="300"/>
      <c r="C12" s="301"/>
      <c r="D12" s="300"/>
      <c r="E12" s="301"/>
      <c r="F12" s="5"/>
      <c r="G12" s="49" t="s">
        <v>3</v>
      </c>
      <c r="H12" s="6"/>
      <c r="I12" s="49"/>
      <c r="J12" s="49"/>
      <c r="K12" s="50"/>
      <c r="L12" s="292"/>
      <c r="N12" s="35" t="s">
        <v>53</v>
      </c>
      <c r="O12" s="144"/>
      <c r="P12" s="145"/>
      <c r="Q12" s="144"/>
      <c r="R12" s="145"/>
    </row>
    <row r="13" spans="1:18" ht="20.25" customHeight="1">
      <c r="A13" s="286">
        <v>3</v>
      </c>
      <c r="B13" s="293" t="s">
        <v>5</v>
      </c>
      <c r="C13" s="294"/>
      <c r="D13" s="293" t="s">
        <v>5</v>
      </c>
      <c r="E13" s="294"/>
      <c r="F13" s="1"/>
      <c r="G13" s="44" t="s">
        <v>3</v>
      </c>
      <c r="H13" s="2"/>
      <c r="J13" s="45"/>
      <c r="L13" s="291">
        <v>3</v>
      </c>
      <c r="N13" s="35" t="s">
        <v>40</v>
      </c>
      <c r="O13" s="140">
        <f>SUM(IF(F13&gt;H13,1,0),IF(F14&gt;H14,1,0),IF(F15&gt;H15,1,0))</f>
        <v>0</v>
      </c>
      <c r="P13" s="141">
        <f>SUM(IF(F13&lt;H13,1,0),IF(F14&lt;H14,1,0),IF(F15&lt;H15,1,0))</f>
        <v>0</v>
      </c>
      <c r="Q13" s="150">
        <f>IF(O13&gt;P13,1,0)</f>
        <v>0</v>
      </c>
      <c r="R13" s="151">
        <f>IF(O13&lt;P13,1,0)</f>
        <v>0</v>
      </c>
    </row>
    <row r="14" spans="1:18" ht="20.25" customHeight="1">
      <c r="A14" s="287"/>
      <c r="B14" s="295"/>
      <c r="C14" s="296"/>
      <c r="D14" s="295"/>
      <c r="E14" s="296"/>
      <c r="F14" s="3"/>
      <c r="G14" s="46" t="s">
        <v>3</v>
      </c>
      <c r="H14" s="4"/>
      <c r="I14" s="47">
        <f>SUMIF($L$7:$L$28,"&lt;="&amp;L13,$Q$7:$Q$28)</f>
        <v>0</v>
      </c>
      <c r="J14" s="47" t="s">
        <v>3</v>
      </c>
      <c r="K14" s="48">
        <f>SUMIF($L$7:$L$28,"&lt;="&amp;L13,$R$7:$R$28)</f>
        <v>0</v>
      </c>
      <c r="L14" s="292"/>
      <c r="N14" s="35" t="s">
        <v>39</v>
      </c>
      <c r="O14" s="142"/>
      <c r="P14" s="143"/>
      <c r="Q14" s="142"/>
      <c r="R14" s="143"/>
    </row>
    <row r="15" spans="1:18" ht="20.25" customHeight="1" thickBot="1">
      <c r="A15" s="288"/>
      <c r="B15" s="300"/>
      <c r="C15" s="301"/>
      <c r="D15" s="300"/>
      <c r="E15" s="301"/>
      <c r="F15" s="5"/>
      <c r="G15" s="49" t="s">
        <v>3</v>
      </c>
      <c r="H15" s="6"/>
      <c r="I15" s="49"/>
      <c r="J15" s="49"/>
      <c r="K15" s="50"/>
      <c r="L15" s="292"/>
      <c r="N15" s="35" t="s">
        <v>56</v>
      </c>
      <c r="O15" s="144"/>
      <c r="P15" s="145"/>
      <c r="Q15" s="144"/>
      <c r="R15" s="145"/>
    </row>
    <row r="16" spans="1:18" ht="20.25" customHeight="1">
      <c r="A16" s="286">
        <v>4</v>
      </c>
      <c r="B16" s="293" t="s">
        <v>76</v>
      </c>
      <c r="C16" s="294"/>
      <c r="D16" s="293" t="s">
        <v>76</v>
      </c>
      <c r="E16" s="294"/>
      <c r="F16" s="1"/>
      <c r="G16" s="44" t="s">
        <v>3</v>
      </c>
      <c r="H16" s="2"/>
      <c r="J16" s="45"/>
      <c r="L16" s="291">
        <v>4</v>
      </c>
      <c r="N16" s="35" t="s">
        <v>57</v>
      </c>
      <c r="O16" s="140">
        <f>SUM(IF(F16&gt;H16,1,0),IF(F17&gt;H17,1,0),IF(F18&gt;H18,1,0))</f>
        <v>0</v>
      </c>
      <c r="P16" s="141">
        <f>SUM(IF(F16&lt;H16,1,0),IF(F17&lt;H17,1,0),IF(F18&lt;H18,1,0))</f>
        <v>0</v>
      </c>
      <c r="Q16" s="150">
        <f>IF(O16&gt;P16,1,0)</f>
        <v>0</v>
      </c>
      <c r="R16" s="151">
        <f>IF(O16&lt;P16,1,0)</f>
        <v>0</v>
      </c>
    </row>
    <row r="17" spans="1:18" ht="20.25" customHeight="1">
      <c r="A17" s="287"/>
      <c r="B17" s="295"/>
      <c r="C17" s="296"/>
      <c r="D17" s="295"/>
      <c r="E17" s="296"/>
      <c r="F17" s="3"/>
      <c r="G17" s="46" t="s">
        <v>3</v>
      </c>
      <c r="H17" s="4"/>
      <c r="I17" s="47">
        <f>SUMIF($L$7:$L$28,"&lt;="&amp;L16,$Q$7:$Q$28)</f>
        <v>0</v>
      </c>
      <c r="J17" s="47" t="s">
        <v>3</v>
      </c>
      <c r="K17" s="48">
        <f>SUMIF($L$7:$L$28,"&lt;="&amp;L16,$R$7:$R$28)</f>
        <v>0</v>
      </c>
      <c r="L17" s="292"/>
      <c r="N17" s="35" t="s">
        <v>37</v>
      </c>
      <c r="O17" s="142"/>
      <c r="P17" s="143"/>
      <c r="Q17" s="142"/>
      <c r="R17" s="143"/>
    </row>
    <row r="18" spans="1:18" ht="20.25" customHeight="1" thickBot="1">
      <c r="A18" s="288"/>
      <c r="B18" s="302"/>
      <c r="C18" s="301"/>
      <c r="D18" s="302"/>
      <c r="E18" s="301"/>
      <c r="F18" s="5"/>
      <c r="G18" s="49" t="s">
        <v>3</v>
      </c>
      <c r="H18" s="6"/>
      <c r="I18" s="49"/>
      <c r="J18" s="49"/>
      <c r="K18" s="50"/>
      <c r="L18" s="292"/>
      <c r="N18" s="35" t="s">
        <v>38</v>
      </c>
      <c r="O18" s="144"/>
      <c r="P18" s="145"/>
      <c r="Q18" s="144"/>
      <c r="R18" s="145"/>
    </row>
    <row r="19" spans="1:18" ht="20.25" customHeight="1">
      <c r="A19" s="286">
        <v>5</v>
      </c>
      <c r="B19" s="293" t="s">
        <v>6</v>
      </c>
      <c r="C19" s="294"/>
      <c r="D19" s="293" t="s">
        <v>6</v>
      </c>
      <c r="E19" s="294"/>
      <c r="F19" s="1"/>
      <c r="G19" s="44" t="s">
        <v>3</v>
      </c>
      <c r="H19" s="2"/>
      <c r="J19" s="45"/>
      <c r="L19" s="291">
        <v>5</v>
      </c>
      <c r="O19" s="140">
        <f>SUM(IF(F19&gt;H19,1,0),IF(F20&gt;H20,1,0),IF(F21&gt;H21,1,0))</f>
        <v>0</v>
      </c>
      <c r="P19" s="141">
        <f>SUM(IF(F19&lt;H19,1,0),IF(F20&lt;H20,1,0),IF(F21&lt;H21,1,0))</f>
        <v>0</v>
      </c>
      <c r="Q19" s="150">
        <f>IF(O19&gt;P19,1,0)</f>
        <v>0</v>
      </c>
      <c r="R19" s="151">
        <f>IF(O19&lt;P19,1,0)</f>
        <v>0</v>
      </c>
    </row>
    <row r="20" spans="1:18" ht="20.25" customHeight="1">
      <c r="A20" s="287"/>
      <c r="B20" s="295"/>
      <c r="C20" s="296"/>
      <c r="D20" s="295"/>
      <c r="E20" s="296"/>
      <c r="F20" s="3"/>
      <c r="G20" s="46" t="s">
        <v>3</v>
      </c>
      <c r="H20" s="4"/>
      <c r="I20" s="47">
        <f>SUMIF($L$7:$L$28,"&lt;="&amp;L19,$Q$7:$Q$28)</f>
        <v>0</v>
      </c>
      <c r="J20" s="47" t="s">
        <v>3</v>
      </c>
      <c r="K20" s="48">
        <f>SUMIF($L$7:$L$28,"&lt;="&amp;L19,$R$7:$R$28)</f>
        <v>0</v>
      </c>
      <c r="L20" s="292"/>
      <c r="N20" s="87" t="s">
        <v>41</v>
      </c>
      <c r="O20" s="146"/>
      <c r="P20" s="147"/>
      <c r="Q20" s="142"/>
      <c r="R20" s="143"/>
    </row>
    <row r="21" spans="1:18" ht="20.25" customHeight="1" thickBot="1">
      <c r="A21" s="288"/>
      <c r="B21" s="302"/>
      <c r="C21" s="301"/>
      <c r="D21" s="302"/>
      <c r="E21" s="301"/>
      <c r="F21" s="5"/>
      <c r="G21" s="49" t="s">
        <v>3</v>
      </c>
      <c r="H21" s="6"/>
      <c r="I21" s="49"/>
      <c r="J21" s="49"/>
      <c r="K21" s="50"/>
      <c r="L21" s="292"/>
      <c r="N21" s="35" t="s">
        <v>44</v>
      </c>
      <c r="O21" s="144"/>
      <c r="P21" s="145"/>
      <c r="Q21" s="144"/>
      <c r="R21" s="145"/>
    </row>
    <row r="22" spans="1:18" ht="20.25" customHeight="1">
      <c r="A22" s="286">
        <v>6</v>
      </c>
      <c r="B22" s="293" t="s">
        <v>31</v>
      </c>
      <c r="C22" s="294"/>
      <c r="D22" s="293" t="s">
        <v>31</v>
      </c>
      <c r="E22" s="294"/>
      <c r="F22" s="1"/>
      <c r="G22" s="44" t="s">
        <v>3</v>
      </c>
      <c r="H22" s="2"/>
      <c r="J22" s="45"/>
      <c r="L22" s="291">
        <v>6</v>
      </c>
      <c r="N22" s="35" t="s">
        <v>45</v>
      </c>
      <c r="O22" s="140">
        <f>SUM(IF(F22&gt;H22,1,0),IF(F23&gt;H23,1,0),IF(F24&gt;H24,1,0))</f>
        <v>0</v>
      </c>
      <c r="P22" s="141">
        <f>SUM(IF(F22&lt;H22,1,0),IF(F23&lt;H23,1,0),IF(F24&lt;H24,1,0))</f>
        <v>0</v>
      </c>
      <c r="Q22" s="150">
        <f>IF(O22&gt;P22,1,0)</f>
        <v>0</v>
      </c>
      <c r="R22" s="151">
        <f>IF(O22&lt;P22,1,0)</f>
        <v>0</v>
      </c>
    </row>
    <row r="23" spans="1:18" ht="20.25" customHeight="1">
      <c r="A23" s="287"/>
      <c r="B23" s="295"/>
      <c r="C23" s="296"/>
      <c r="D23" s="295"/>
      <c r="E23" s="296"/>
      <c r="F23" s="3"/>
      <c r="G23" s="46" t="s">
        <v>3</v>
      </c>
      <c r="H23" s="4"/>
      <c r="I23" s="47">
        <f>SUMIF($L$7:$L$28,"&lt;="&amp;L22,$Q$7:$Q$28)</f>
        <v>0</v>
      </c>
      <c r="J23" s="47" t="s">
        <v>3</v>
      </c>
      <c r="K23" s="48">
        <f>SUMIF($L$7:$L$28,"&lt;="&amp;L22,$R$7:$R$28)</f>
        <v>0</v>
      </c>
      <c r="L23" s="292"/>
      <c r="N23" s="35" t="s">
        <v>46</v>
      </c>
      <c r="O23" s="142"/>
      <c r="P23" s="143"/>
      <c r="Q23" s="142"/>
      <c r="R23" s="143"/>
    </row>
    <row r="24" spans="1:18" ht="20.25" customHeight="1" thickBot="1">
      <c r="A24" s="288"/>
      <c r="B24" s="302"/>
      <c r="C24" s="301"/>
      <c r="D24" s="302"/>
      <c r="E24" s="301"/>
      <c r="F24" s="5"/>
      <c r="G24" s="49" t="s">
        <v>3</v>
      </c>
      <c r="H24" s="6"/>
      <c r="I24" s="49"/>
      <c r="J24" s="49"/>
      <c r="K24" s="50"/>
      <c r="L24" s="292"/>
      <c r="N24" s="35" t="s">
        <v>54</v>
      </c>
      <c r="O24" s="144"/>
      <c r="P24" s="145"/>
      <c r="Q24" s="144"/>
      <c r="R24" s="145"/>
    </row>
    <row r="25" spans="1:18" ht="20.25" customHeight="1">
      <c r="A25" s="286">
        <v>7</v>
      </c>
      <c r="B25" s="293" t="s">
        <v>71</v>
      </c>
      <c r="C25" s="294"/>
      <c r="D25" s="293" t="s">
        <v>71</v>
      </c>
      <c r="E25" s="294"/>
      <c r="F25" s="1"/>
      <c r="G25" s="44" t="s">
        <v>3</v>
      </c>
      <c r="H25" s="2"/>
      <c r="J25" s="45"/>
      <c r="L25" s="291">
        <v>7</v>
      </c>
      <c r="N25" s="35" t="s">
        <v>47</v>
      </c>
      <c r="O25" s="140">
        <f>SUM(IF(F25&gt;H25,1,0),IF(F26&gt;H26,1,0),IF(F27&gt;H27,1,0))</f>
        <v>0</v>
      </c>
      <c r="P25" s="141">
        <f>SUM(IF(F25&lt;H25,1,0),IF(F26&lt;H26,1,0),IF(F27&lt;H27,1,0))</f>
        <v>0</v>
      </c>
      <c r="Q25" s="150">
        <f>IF(O25&gt;P25,1,0)</f>
        <v>0</v>
      </c>
      <c r="R25" s="151">
        <f>IF(O25&lt;P25,1,0)</f>
        <v>0</v>
      </c>
    </row>
    <row r="26" spans="1:18" ht="20.25" customHeight="1">
      <c r="A26" s="287"/>
      <c r="B26" s="295"/>
      <c r="C26" s="296"/>
      <c r="D26" s="295"/>
      <c r="E26" s="296"/>
      <c r="F26" s="3"/>
      <c r="G26" s="46" t="s">
        <v>3</v>
      </c>
      <c r="H26" s="4"/>
      <c r="I26" s="47">
        <f>SUMIF($L$7:$L$28,"&lt;="&amp;L25,$Q$7:$Q$28)</f>
        <v>0</v>
      </c>
      <c r="J26" s="47" t="s">
        <v>3</v>
      </c>
      <c r="K26" s="48">
        <f>SUMIF($L$7:$L$28,"&lt;="&amp;L25,$R$7:$R$28)</f>
        <v>0</v>
      </c>
      <c r="L26" s="292"/>
      <c r="O26" s="142"/>
      <c r="P26" s="143"/>
      <c r="Q26" s="142"/>
      <c r="R26" s="143"/>
    </row>
    <row r="27" spans="1:18" ht="20.25" customHeight="1" thickBot="1">
      <c r="A27" s="288"/>
      <c r="B27" s="302"/>
      <c r="C27" s="301"/>
      <c r="D27" s="302"/>
      <c r="E27" s="301"/>
      <c r="F27" s="5"/>
      <c r="G27" s="49" t="s">
        <v>3</v>
      </c>
      <c r="H27" s="6"/>
      <c r="I27" s="49"/>
      <c r="J27" s="49"/>
      <c r="K27" s="50"/>
      <c r="L27" s="292"/>
      <c r="N27" s="87" t="s">
        <v>42</v>
      </c>
      <c r="O27" s="148"/>
      <c r="P27" s="149"/>
      <c r="Q27" s="144"/>
      <c r="R27" s="145"/>
    </row>
    <row r="28" spans="1:18" ht="20.25" customHeight="1">
      <c r="A28" s="286">
        <v>8</v>
      </c>
      <c r="B28" s="293" t="s">
        <v>7</v>
      </c>
      <c r="C28" s="294"/>
      <c r="D28" s="293" t="s">
        <v>7</v>
      </c>
      <c r="E28" s="294"/>
      <c r="F28" s="1"/>
      <c r="G28" s="44" t="s">
        <v>3</v>
      </c>
      <c r="H28" s="2"/>
      <c r="J28" s="45"/>
      <c r="L28" s="291">
        <v>8</v>
      </c>
      <c r="N28" s="35" t="s">
        <v>43</v>
      </c>
      <c r="O28" s="140">
        <f>SUM(IF(F28&gt;H28,1,0),IF(F29&gt;H29,1,0),IF(F30&gt;H30,1,0))</f>
        <v>0</v>
      </c>
      <c r="P28" s="141">
        <f>SUM(IF(F28&lt;H28,1,0),IF(F29&lt;H29,1,0),IF(F30&lt;H30,1,0))</f>
        <v>0</v>
      </c>
      <c r="Q28" s="150">
        <f>IF(O28&gt;P28,1,0)</f>
        <v>0</v>
      </c>
      <c r="R28" s="151">
        <f>IF(O28&lt;P28,1,0)</f>
        <v>0</v>
      </c>
    </row>
    <row r="29" spans="1:18" ht="20.25" customHeight="1">
      <c r="A29" s="287"/>
      <c r="B29" s="295"/>
      <c r="C29" s="296"/>
      <c r="D29" s="295"/>
      <c r="E29" s="296"/>
      <c r="F29" s="3"/>
      <c r="G29" s="46" t="s">
        <v>3</v>
      </c>
      <c r="H29" s="4"/>
      <c r="I29" s="47">
        <f>SUMIF($L$7:$L$28,"&lt;="&amp;L28,$Q$7:$Q$28)</f>
        <v>0</v>
      </c>
      <c r="J29" s="47" t="s">
        <v>3</v>
      </c>
      <c r="K29" s="48">
        <f>SUMIF($L$7:$L$28,"&lt;="&amp;L28,$R$7:$R$28)</f>
        <v>0</v>
      </c>
      <c r="L29" s="292"/>
      <c r="N29" s="35" t="s">
        <v>70</v>
      </c>
      <c r="O29" s="142"/>
      <c r="P29" s="143"/>
      <c r="Q29" s="142"/>
      <c r="R29" s="143"/>
    </row>
    <row r="30" spans="1:18" ht="20.25" customHeight="1" thickBot="1">
      <c r="A30" s="288"/>
      <c r="B30" s="300"/>
      <c r="C30" s="301"/>
      <c r="D30" s="300"/>
      <c r="E30" s="301"/>
      <c r="F30" s="5"/>
      <c r="G30" s="52" t="s">
        <v>3</v>
      </c>
      <c r="H30" s="6"/>
      <c r="I30" s="49"/>
      <c r="J30" s="49"/>
      <c r="K30" s="50"/>
      <c r="L30" s="292"/>
      <c r="O30" s="144"/>
      <c r="P30" s="145"/>
      <c r="Q30" s="144"/>
      <c r="R30" s="145"/>
    </row>
    <row r="31" spans="1:11" ht="3" customHeight="1">
      <c r="A31" s="93"/>
      <c r="B31" s="53"/>
      <c r="C31" s="54"/>
      <c r="D31" s="53"/>
      <c r="E31" s="54"/>
      <c r="F31" s="55"/>
      <c r="G31" s="56"/>
      <c r="H31" s="56"/>
      <c r="I31" s="56"/>
      <c r="J31" s="56"/>
      <c r="K31" s="57"/>
    </row>
    <row r="32" spans="1:16" ht="20.25" customHeight="1">
      <c r="A32" s="94"/>
      <c r="B32" s="58" t="s">
        <v>8</v>
      </c>
      <c r="C32" s="59">
        <f>SUM(Q7:Q30)</f>
        <v>0</v>
      </c>
      <c r="D32" s="58" t="s">
        <v>8</v>
      </c>
      <c r="E32" s="59">
        <f>SUM(R7:R30)</f>
        <v>0</v>
      </c>
      <c r="F32" s="60" t="s">
        <v>23</v>
      </c>
      <c r="G32" s="61"/>
      <c r="H32" s="61"/>
      <c r="I32" s="61"/>
      <c r="J32" s="61"/>
      <c r="K32" s="62"/>
      <c r="N32" s="87" t="s">
        <v>66</v>
      </c>
      <c r="O32" s="87"/>
      <c r="P32" s="87"/>
    </row>
    <row r="33" spans="1:11" ht="3.75" customHeight="1">
      <c r="A33" s="94"/>
      <c r="B33" s="63"/>
      <c r="C33" s="64"/>
      <c r="D33" s="58"/>
      <c r="E33" s="64"/>
      <c r="F33" s="65"/>
      <c r="G33" s="66"/>
      <c r="H33" s="66"/>
      <c r="I33" s="66"/>
      <c r="J33" s="66"/>
      <c r="K33" s="67"/>
    </row>
    <row r="34" spans="1:14" ht="20.25" customHeight="1">
      <c r="A34" s="94"/>
      <c r="B34" s="58" t="s">
        <v>9</v>
      </c>
      <c r="C34" s="59">
        <f>SUM(O7:O30)</f>
        <v>0</v>
      </c>
      <c r="D34" s="58" t="s">
        <v>9</v>
      </c>
      <c r="E34" s="59">
        <f>SUM(P7:P30)</f>
        <v>0</v>
      </c>
      <c r="F34" s="65"/>
      <c r="G34" s="66"/>
      <c r="H34" s="66"/>
      <c r="I34" s="66"/>
      <c r="J34" s="66"/>
      <c r="K34" s="67"/>
      <c r="N34" s="35" t="s">
        <v>58</v>
      </c>
    </row>
    <row r="35" spans="1:11" ht="3.75" customHeight="1">
      <c r="A35" s="94"/>
      <c r="B35" s="58"/>
      <c r="C35" s="68"/>
      <c r="D35" s="58"/>
      <c r="E35" s="68"/>
      <c r="F35" s="65"/>
      <c r="G35" s="66"/>
      <c r="H35" s="66"/>
      <c r="I35" s="66"/>
      <c r="J35" s="66"/>
      <c r="K35" s="67"/>
    </row>
    <row r="36" spans="1:11" ht="19.5" customHeight="1" thickBot="1">
      <c r="A36" s="95"/>
      <c r="B36" s="69" t="s">
        <v>10</v>
      </c>
      <c r="C36" s="70"/>
      <c r="D36" s="69" t="s">
        <v>10</v>
      </c>
      <c r="E36" s="70"/>
      <c r="F36" s="71"/>
      <c r="G36" s="72"/>
      <c r="H36" s="72"/>
      <c r="I36" s="73"/>
      <c r="J36" s="72"/>
      <c r="K36" s="74"/>
    </row>
    <row r="37" spans="1:11" ht="31.5" customHeight="1">
      <c r="A37" s="96" t="s">
        <v>49</v>
      </c>
      <c r="B37" s="75"/>
      <c r="C37" s="152"/>
      <c r="E37" s="75"/>
      <c r="F37" s="75"/>
      <c r="G37" s="75"/>
      <c r="H37" s="75"/>
      <c r="I37" s="75"/>
      <c r="J37" s="75"/>
      <c r="K37" s="75"/>
    </row>
    <row r="38" spans="1:11" ht="12" customHeight="1">
      <c r="A38" s="76" t="s">
        <v>26</v>
      </c>
      <c r="B38" s="77"/>
      <c r="C38" s="75"/>
      <c r="E38" s="78"/>
      <c r="F38" s="77"/>
      <c r="G38" s="77"/>
      <c r="H38" s="77"/>
      <c r="I38" s="77"/>
      <c r="J38" s="79"/>
      <c r="K38" s="80" t="s">
        <v>27</v>
      </c>
    </row>
    <row r="39" spans="1:11" ht="33" customHeight="1">
      <c r="A39" s="81" t="s">
        <v>25</v>
      </c>
      <c r="B39" s="75"/>
      <c r="C39" s="84"/>
      <c r="D39" s="83"/>
      <c r="E39" s="82"/>
      <c r="F39" s="82"/>
      <c r="G39" s="82"/>
      <c r="H39" s="82"/>
      <c r="I39" s="82"/>
      <c r="J39" s="153"/>
      <c r="K39" s="154"/>
    </row>
    <row r="40" spans="1:11" ht="26.25" customHeight="1">
      <c r="A40" s="81" t="s">
        <v>69</v>
      </c>
      <c r="B40" s="75"/>
      <c r="C40" s="75"/>
      <c r="D40" s="85"/>
      <c r="E40" s="156" t="s">
        <v>24</v>
      </c>
      <c r="F40" s="156"/>
      <c r="G40" s="82"/>
      <c r="H40" s="82"/>
      <c r="I40" s="82"/>
      <c r="J40" s="86"/>
      <c r="K40" s="155"/>
    </row>
    <row r="41" spans="1:10" ht="12">
      <c r="A41" s="75"/>
      <c r="B41" s="75"/>
      <c r="C41" s="75"/>
      <c r="D41" s="75"/>
      <c r="E41" s="75"/>
      <c r="F41" s="75"/>
      <c r="G41" s="75"/>
      <c r="H41" s="75"/>
      <c r="I41" s="75"/>
      <c r="J41" s="75"/>
    </row>
  </sheetData>
  <sheetProtection sheet="1"/>
  <mergeCells count="69">
    <mergeCell ref="B28:C28"/>
    <mergeCell ref="B29:C29"/>
    <mergeCell ref="B30:C30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D30:E30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O6:P6"/>
    <mergeCell ref="B6:C6"/>
    <mergeCell ref="D6:E6"/>
    <mergeCell ref="D7:E7"/>
    <mergeCell ref="D8:E8"/>
    <mergeCell ref="D9:E9"/>
    <mergeCell ref="A28:A30"/>
    <mergeCell ref="Q6:R6"/>
    <mergeCell ref="L22:L24"/>
    <mergeCell ref="L25:L27"/>
    <mergeCell ref="L28:L30"/>
    <mergeCell ref="A7:A9"/>
    <mergeCell ref="A10:A12"/>
    <mergeCell ref="A13:A15"/>
    <mergeCell ref="A16:A18"/>
    <mergeCell ref="A19:A21"/>
    <mergeCell ref="A22:A24"/>
    <mergeCell ref="A25:A27"/>
    <mergeCell ref="E4:K4"/>
    <mergeCell ref="L7:L9"/>
    <mergeCell ref="L10:L12"/>
    <mergeCell ref="L13:L15"/>
    <mergeCell ref="L16:L18"/>
    <mergeCell ref="L19:L21"/>
    <mergeCell ref="D10:E10"/>
    <mergeCell ref="D11:E11"/>
  </mergeCells>
  <conditionalFormatting sqref="A7 A10 A13 A16 A19 A22 A25 A28">
    <cfRule type="expression" priority="3" dxfId="0" stopIfTrue="1">
      <formula>AND($A$7+$A$10+$A$13+$A$16+$A$19+$A$22+$A$25+$A$28&lt;&gt;0,$A$7+$A$10+$A$13+$A$16+$A$19+$A$22+$A$25+$A$28&lt;&gt;36)</formula>
    </cfRule>
  </conditionalFormatting>
  <conditionalFormatting sqref="L7 L10 L13 L16 L19 L22 L25 L28">
    <cfRule type="expression" priority="1" dxfId="0" stopIfTrue="1">
      <formula>AND($L$7+$L$10+$L$13+$L$16+$L$19+$L$22+$L$25+$L$28&lt;&gt;0,$L$7+$L$10+$L$13+$L$16+$L$19+$L$22+$L$25+$L$28&lt;&gt;36)</formula>
    </cfRule>
  </conditionalFormatting>
  <printOptions/>
  <pageMargins left="0.5118110236220472" right="0.07874015748031496" top="0.4724409448818898" bottom="0.07874015748031496" header="0.2362204724409449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ABB Atom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ATOGOST</dc:creator>
  <cp:keywords/>
  <dc:description/>
  <cp:lastModifiedBy>Åsa Strindlund (Badminton)</cp:lastModifiedBy>
  <cp:lastPrinted>2010-03-27T07:35:41Z</cp:lastPrinted>
  <dcterms:created xsi:type="dcterms:W3CDTF">1998-10-16T08:37:05Z</dcterms:created>
  <dcterms:modified xsi:type="dcterms:W3CDTF">2022-12-28T17:42:40Z</dcterms:modified>
  <cp:category/>
  <cp:version/>
  <cp:contentType/>
  <cp:contentStatus/>
</cp:coreProperties>
</file>